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ĂM 2024\KH SD ĐẤT 2025\"/>
    </mc:Choice>
  </mc:AlternateContent>
  <bookViews>
    <workbookView xWindow="0" yWindow="0" windowWidth="28800" windowHeight="12135" activeTab="3"/>
  </bookViews>
  <sheets>
    <sheet name="Biểu 09 CH" sheetId="4" r:id="rId1"/>
    <sheet name="Biểu 08 CH" sheetId="3" r:id="rId2"/>
    <sheet name="Biểu 07 CH " sheetId="2" r:id="rId3"/>
    <sheet name="Biểu 06 CH" sheetId="1" r:id="rId4"/>
    <sheet name="BIEU 02CH" sheetId="6" r:id="rId5"/>
    <sheet name="BIEU 01CH" sheetId="5" r:id="rId6"/>
  </sheets>
  <externalReferences>
    <externalReference r:id="rId7"/>
  </externalReferences>
  <definedNames>
    <definedName name="_xlnm.Print_Area" localSheetId="5">'BIEU 01CH'!$A$1:$AJ$68</definedName>
    <definedName name="_xlnm.Print_Area" localSheetId="3">'Biểu 06 CH'!$A$1:$AJ$74</definedName>
    <definedName name="_xlnm.Print_Area" localSheetId="2">'Biểu 07 CH '!$A$2:$AJ$34</definedName>
    <definedName name="_xlnm.Print_Area" localSheetId="0">'Biểu 09 CH'!$A$2:$AJ$68</definedName>
  </definedNames>
  <calcPr calcId="162913"/>
</workbook>
</file>

<file path=xl/calcChain.xml><?xml version="1.0" encoding="utf-8"?>
<calcChain xmlns="http://schemas.openxmlformats.org/spreadsheetml/2006/main">
  <c r="E71" i="6" l="1"/>
  <c r="G71" i="6" s="1"/>
  <c r="F70" i="6"/>
  <c r="E70" i="6"/>
  <c r="G70" i="6" s="1"/>
  <c r="E69" i="6"/>
  <c r="G69" i="6" s="1"/>
  <c r="G68" i="6"/>
  <c r="F68" i="6"/>
  <c r="E68" i="6"/>
  <c r="E67" i="6"/>
  <c r="D67" i="6"/>
  <c r="E66" i="6"/>
  <c r="G66" i="6" s="1"/>
  <c r="E65" i="6"/>
  <c r="G65" i="6" s="1"/>
  <c r="E64" i="6"/>
  <c r="F64" i="6" s="1"/>
  <c r="E63" i="6"/>
  <c r="G63" i="6" s="1"/>
  <c r="E62" i="6"/>
  <c r="G62" i="6" s="1"/>
  <c r="E61" i="6"/>
  <c r="G61" i="6" s="1"/>
  <c r="E60" i="6"/>
  <c r="G60" i="6" s="1"/>
  <c r="E59" i="6"/>
  <c r="G59" i="6" s="1"/>
  <c r="E58" i="6"/>
  <c r="D58" i="6"/>
  <c r="D52" i="6" s="1"/>
  <c r="F57" i="6"/>
  <c r="F56" i="6"/>
  <c r="E55" i="6"/>
  <c r="G55" i="6" s="1"/>
  <c r="G54" i="6"/>
  <c r="E54" i="6"/>
  <c r="F54" i="6" s="1"/>
  <c r="F53" i="6"/>
  <c r="E51" i="6"/>
  <c r="G51" i="6" s="1"/>
  <c r="D51" i="6"/>
  <c r="E50" i="6"/>
  <c r="G50" i="6" s="1"/>
  <c r="G49" i="6"/>
  <c r="F49" i="6"/>
  <c r="E49" i="6"/>
  <c r="E47" i="6"/>
  <c r="F47" i="6" s="1"/>
  <c r="D44" i="6"/>
  <c r="E43" i="6"/>
  <c r="G43" i="6" s="1"/>
  <c r="E38" i="6"/>
  <c r="G38" i="6" s="1"/>
  <c r="G37" i="6"/>
  <c r="E37" i="6"/>
  <c r="F37" i="6" s="1"/>
  <c r="E36" i="6"/>
  <c r="G36" i="6" s="1"/>
  <c r="E35" i="6"/>
  <c r="G35" i="6" s="1"/>
  <c r="E34" i="6"/>
  <c r="G34" i="6" s="1"/>
  <c r="E32" i="6"/>
  <c r="G32" i="6" s="1"/>
  <c r="D32" i="6"/>
  <c r="E31" i="6"/>
  <c r="G31" i="6" s="1"/>
  <c r="E30" i="6"/>
  <c r="G30" i="6" s="1"/>
  <c r="E25" i="6"/>
  <c r="G25" i="6" s="1"/>
  <c r="E24" i="6"/>
  <c r="G24" i="6" s="1"/>
  <c r="E21" i="6"/>
  <c r="G21" i="6" s="1"/>
  <c r="E20" i="6"/>
  <c r="F20" i="6" s="1"/>
  <c r="E19" i="6"/>
  <c r="G19" i="6" s="1"/>
  <c r="E17" i="6"/>
  <c r="G17" i="6" s="1"/>
  <c r="E16" i="6"/>
  <c r="G16" i="6" s="1"/>
  <c r="E15" i="6"/>
  <c r="F15" i="6" s="1"/>
  <c r="F14" i="6"/>
  <c r="E14" i="6"/>
  <c r="G14" i="6" s="1"/>
  <c r="E13" i="6"/>
  <c r="G13" i="6" s="1"/>
  <c r="E12" i="6"/>
  <c r="G12" i="6" s="1"/>
  <c r="F11" i="6"/>
  <c r="E10" i="6"/>
  <c r="G10" i="6" s="1"/>
  <c r="E9" i="6"/>
  <c r="G64" i="6" l="1"/>
  <c r="F10" i="6"/>
  <c r="F34" i="6"/>
  <c r="F55" i="6"/>
  <c r="F16" i="6"/>
  <c r="F24" i="6"/>
  <c r="F43" i="6"/>
  <c r="F65" i="6"/>
  <c r="F21" i="6"/>
  <c r="F12" i="6"/>
  <c r="E52" i="6"/>
  <c r="G52" i="6" s="1"/>
  <c r="G47" i="6"/>
  <c r="G58" i="6"/>
  <c r="G67" i="6"/>
  <c r="F71" i="6"/>
  <c r="F58" i="6"/>
  <c r="F63" i="6"/>
  <c r="G15" i="6"/>
  <c r="D9" i="6"/>
  <c r="G9" i="6" s="1"/>
  <c r="F13" i="6"/>
  <c r="F17" i="6"/>
  <c r="F19" i="6"/>
  <c r="F25" i="6"/>
  <c r="F38" i="6"/>
  <c r="F50" i="6"/>
  <c r="F51" i="6"/>
  <c r="F52" i="6"/>
  <c r="F69" i="6"/>
  <c r="F31" i="6"/>
  <c r="F32" i="6"/>
  <c r="F36" i="6"/>
  <c r="E44" i="6"/>
  <c r="F60" i="6"/>
  <c r="F66" i="6"/>
  <c r="F67" i="6"/>
  <c r="F44" i="6" l="1"/>
  <c r="G44" i="6"/>
</calcChain>
</file>

<file path=xl/sharedStrings.xml><?xml version="1.0" encoding="utf-8"?>
<sst xmlns="http://schemas.openxmlformats.org/spreadsheetml/2006/main" count="1353" uniqueCount="331">
  <si>
    <t>STT</t>
  </si>
  <si>
    <t>Chỉ tiêu sử dụng đất</t>
  </si>
  <si>
    <t>Mã</t>
  </si>
  <si>
    <t>Tổng diện tích</t>
  </si>
  <si>
    <t xml:space="preserve">Diện tích phân theo đơn vị hành chính </t>
  </si>
  <si>
    <t>TT Triệu Sơn</t>
  </si>
  <si>
    <t>TT Nưa</t>
  </si>
  <si>
    <t>Xã An Nông</t>
  </si>
  <si>
    <t>Xã Nông Trường</t>
  </si>
  <si>
    <t>Xã Thái Hoà</t>
  </si>
  <si>
    <t>Xã Vân Sơn</t>
  </si>
  <si>
    <t>Xã Hợp Thắng</t>
  </si>
  <si>
    <t>Xã Đồng Lợi</t>
  </si>
  <si>
    <t>Xã Đồng Thắng</t>
  </si>
  <si>
    <t>Xã Đồng Tiến</t>
  </si>
  <si>
    <t>Xã Khuyến Nông</t>
  </si>
  <si>
    <t>Xã Dân Lý</t>
  </si>
  <si>
    <t>Xã Dân Quyền</t>
  </si>
  <si>
    <t>Xã Tiến Nông</t>
  </si>
  <si>
    <t>Xã Dân Lực</t>
  </si>
  <si>
    <t>Xã Minh Sơn</t>
  </si>
  <si>
    <t>Xã Thọ Tân</t>
  </si>
  <si>
    <t>Xã Thọ Thế</t>
  </si>
  <si>
    <t>Xã Thọ Dân</t>
  </si>
  <si>
    <t>Xã Thọ Ngọc</t>
  </si>
  <si>
    <t>Xã Thọ Phú</t>
  </si>
  <si>
    <t>Xã Xuân Lộc</t>
  </si>
  <si>
    <t>Xã Xuân Thọ</t>
  </si>
  <si>
    <t>Xã Hợp Thành</t>
  </si>
  <si>
    <t>Xã Thọ Cường</t>
  </si>
  <si>
    <t>Xã Hợp Lý</t>
  </si>
  <si>
    <t>Xã Hợp Tiến</t>
  </si>
  <si>
    <t>Xã Bình Sơn</t>
  </si>
  <si>
    <t>Xã Thọ Bình</t>
  </si>
  <si>
    <t>Xã Thọ Sơn</t>
  </si>
  <si>
    <t>Xã Thọ Tiến</t>
  </si>
  <si>
    <t>(4) = (5)+...+(…)</t>
  </si>
  <si>
    <t>I</t>
  </si>
  <si>
    <t>Loại đất</t>
  </si>
  <si>
    <t>Đất nông nghiệp</t>
  </si>
  <si>
    <t>NNP</t>
  </si>
  <si>
    <t>Trong đó:</t>
  </si>
  <si>
    <t>1.1</t>
  </si>
  <si>
    <t>Đất trồng lúa</t>
  </si>
  <si>
    <t>LUA</t>
  </si>
  <si>
    <t>1.1.1</t>
  </si>
  <si>
    <t>Trong đó: Đất chuyên trồng lúa nước</t>
  </si>
  <si>
    <t>LUC</t>
  </si>
  <si>
    <t>1.2</t>
  </si>
  <si>
    <t>Đất trồng cây hàng năm khác</t>
  </si>
  <si>
    <t>HNK</t>
  </si>
  <si>
    <t>1.3</t>
  </si>
  <si>
    <t>Đất trồng cây lâu năm</t>
  </si>
  <si>
    <t>CLN</t>
  </si>
  <si>
    <t>1.4</t>
  </si>
  <si>
    <t>Đất rừng phòng hộ</t>
  </si>
  <si>
    <t>RPH</t>
  </si>
  <si>
    <t>1.5</t>
  </si>
  <si>
    <t>Đất rừng đặc dụng</t>
  </si>
  <si>
    <t>RDD</t>
  </si>
  <si>
    <t xml:space="preserve">                 -   </t>
  </si>
  <si>
    <t>1.6</t>
  </si>
  <si>
    <t>Đất rừng sản xuất</t>
  </si>
  <si>
    <t>RSX</t>
  </si>
  <si>
    <t>RSN</t>
  </si>
  <si>
    <t>1.7</t>
  </si>
  <si>
    <t>Đất nuôi trồng thủy sản</t>
  </si>
  <si>
    <t>NTS</t>
  </si>
  <si>
    <t>1.8</t>
  </si>
  <si>
    <t xml:space="preserve">Đất chăn nuôi tập trung </t>
  </si>
  <si>
    <t>CNT</t>
  </si>
  <si>
    <t>1.9</t>
  </si>
  <si>
    <t>Đất làm muối</t>
  </si>
  <si>
    <t>LMU</t>
  </si>
  <si>
    <t>1.10</t>
  </si>
  <si>
    <t>Đất nông nghiệp khác</t>
  </si>
  <si>
    <t>NKH</t>
  </si>
  <si>
    <t>Đất phi nông nghiệp</t>
  </si>
  <si>
    <t>PNN</t>
  </si>
  <si>
    <t>2.1</t>
  </si>
  <si>
    <t>Đất ở tại nông thôn</t>
  </si>
  <si>
    <t>ONT</t>
  </si>
  <si>
    <t xml:space="preserve">              -   </t>
  </si>
  <si>
    <t>2.2</t>
  </si>
  <si>
    <t>Đất ở tại đô thị</t>
  </si>
  <si>
    <t>ODT</t>
  </si>
  <si>
    <t>2.3</t>
  </si>
  <si>
    <t>Đất xây dựng trụ sở cơ quan</t>
  </si>
  <si>
    <t>TSC</t>
  </si>
  <si>
    <t>2.4</t>
  </si>
  <si>
    <t>Đất quốc phòng</t>
  </si>
  <si>
    <t>CQP</t>
  </si>
  <si>
    <t>2.5</t>
  </si>
  <si>
    <t>Đất an ninh</t>
  </si>
  <si>
    <t>CAN</t>
  </si>
  <si>
    <t>2.6</t>
  </si>
  <si>
    <t xml:space="preserve">Đất xây dựng công trình sự nghiệp </t>
  </si>
  <si>
    <t>DSN</t>
  </si>
  <si>
    <t>2.6.1</t>
  </si>
  <si>
    <t>Đất xây dựng cơ sở văn hoá</t>
  </si>
  <si>
    <t>DVH</t>
  </si>
  <si>
    <t>2.6.2</t>
  </si>
  <si>
    <t>Đất dịch vụ xã hội</t>
  </si>
  <si>
    <t>DXH</t>
  </si>
  <si>
    <t>2.6.3</t>
  </si>
  <si>
    <t>Đất xây dựng cơ sở y tế</t>
  </si>
  <si>
    <t>DYT</t>
  </si>
  <si>
    <t>2.6.4</t>
  </si>
  <si>
    <t>Đất xây dựng cơ sở giáo dục và đào tạo</t>
  </si>
  <si>
    <t>DGD</t>
  </si>
  <si>
    <t>2.6.5</t>
  </si>
  <si>
    <t>Đất xây dựng cơ sở thể dục thể thao</t>
  </si>
  <si>
    <t>DTT</t>
  </si>
  <si>
    <t>2.6.6</t>
  </si>
  <si>
    <t>Đất xây dựng cơ sở khoa học công nghệ</t>
  </si>
  <si>
    <t>DKH</t>
  </si>
  <si>
    <t>2.6.7</t>
  </si>
  <si>
    <t xml:space="preserve">Đất xây dựng cơ sở môi trường </t>
  </si>
  <si>
    <t>DMT</t>
  </si>
  <si>
    <t>2.6.8</t>
  </si>
  <si>
    <t xml:space="preserve">Đất xây dựng cơ sở khí tượng thủy văn </t>
  </si>
  <si>
    <t>DKT</t>
  </si>
  <si>
    <t>2.6.9</t>
  </si>
  <si>
    <t>Đất xây dựng cơ sở ngoại giao</t>
  </si>
  <si>
    <t>DNG</t>
  </si>
  <si>
    <t>2.6.10</t>
  </si>
  <si>
    <t xml:space="preserve">Đất xây dựng công trình sự nghiệp khác </t>
  </si>
  <si>
    <t>DSK</t>
  </si>
  <si>
    <t>2.7</t>
  </si>
  <si>
    <t xml:space="preserve">Đất sản xuất, kinh doanh phi nông nghiệp </t>
  </si>
  <si>
    <t>CSK</t>
  </si>
  <si>
    <t>2.7.1</t>
  </si>
  <si>
    <t>Đất khu công nghiệp</t>
  </si>
  <si>
    <t>SKK</t>
  </si>
  <si>
    <t>2.7.2</t>
  </si>
  <si>
    <t>Đất cụm công nghiệp</t>
  </si>
  <si>
    <t>SKN</t>
  </si>
  <si>
    <t>2.7.3</t>
  </si>
  <si>
    <t xml:space="preserve">Đất khu công nghệ thông tin tập trung </t>
  </si>
  <si>
    <t>SCT</t>
  </si>
  <si>
    <t>2.7.4</t>
  </si>
  <si>
    <t>Đất thương mại, dịch vụ</t>
  </si>
  <si>
    <t>TMD</t>
  </si>
  <si>
    <t>2.7.5</t>
  </si>
  <si>
    <t>Đất cơ sở sản xuất phi nông nghiệp</t>
  </si>
  <si>
    <t>SKC</t>
  </si>
  <si>
    <t>2.7.6</t>
  </si>
  <si>
    <t>Đất sử dụng cho hoạt động khoáng sản</t>
  </si>
  <si>
    <t>SKS</t>
  </si>
  <si>
    <t>2.8</t>
  </si>
  <si>
    <t xml:space="preserve">Đất sử dụng vào mục đích công cộng </t>
  </si>
  <si>
    <t>CCC</t>
  </si>
  <si>
    <t>2.8.1</t>
  </si>
  <si>
    <t>Đất giao thông</t>
  </si>
  <si>
    <t>DGT</t>
  </si>
  <si>
    <t>2.8.2</t>
  </si>
  <si>
    <t>Đất thuỷ lợi</t>
  </si>
  <si>
    <t>DTL</t>
  </si>
  <si>
    <t>2.8.3</t>
  </si>
  <si>
    <t xml:space="preserve">Đất công trình cấp nước, thoát nước </t>
  </si>
  <si>
    <t>DCT</t>
  </si>
  <si>
    <t>2.8.4</t>
  </si>
  <si>
    <t xml:space="preserve">Đất công trình phòng, chống thiên tai </t>
  </si>
  <si>
    <t>DPC</t>
  </si>
  <si>
    <t>2.8.5</t>
  </si>
  <si>
    <t xml:space="preserve">Đất có di tích lịch sử - văn hóa danh lam thắng cảnh, di sản thiên nhiên </t>
  </si>
  <si>
    <t>DDD</t>
  </si>
  <si>
    <t>2.8.6</t>
  </si>
  <si>
    <t>Đất bãi thải, xử lý chất thải</t>
  </si>
  <si>
    <t>DRA</t>
  </si>
  <si>
    <t>2.8.7</t>
  </si>
  <si>
    <t>Đất công trình năng lượng</t>
  </si>
  <si>
    <t>DNL</t>
  </si>
  <si>
    <t>2.8.8</t>
  </si>
  <si>
    <t>Đất công trình bưu chính viễn thông</t>
  </si>
  <si>
    <t>DBV</t>
  </si>
  <si>
    <t>2.8.9</t>
  </si>
  <si>
    <t>Đất chợ</t>
  </si>
  <si>
    <t>DCH</t>
  </si>
  <si>
    <t>2.8.10</t>
  </si>
  <si>
    <t xml:space="preserve">Đất khu vui chơi, giải trí công cộng, sinh hoạt cộng đồng </t>
  </si>
  <si>
    <t>DKV</t>
  </si>
  <si>
    <t>2.9</t>
  </si>
  <si>
    <t>Đất cơ sở tôn giáo</t>
  </si>
  <si>
    <t>TON</t>
  </si>
  <si>
    <t>2.10</t>
  </si>
  <si>
    <t>Đất cơ sở tín ngưỡng</t>
  </si>
  <si>
    <t>TIN</t>
  </si>
  <si>
    <t>2.11</t>
  </si>
  <si>
    <t>Đất làm nghĩa trang, nghĩa địa, nhà tang lễ, nhà hỏa táng</t>
  </si>
  <si>
    <t>NTD</t>
  </si>
  <si>
    <t>2.12</t>
  </si>
  <si>
    <t xml:space="preserve">Đất có mặt nước chuyên dùng </t>
  </si>
  <si>
    <t>TVC</t>
  </si>
  <si>
    <t>2.12.1</t>
  </si>
  <si>
    <t xml:space="preserve">Đất có mặt nước dạng sông, ngòi, kênh, rạch, suối </t>
  </si>
  <si>
    <t>SON</t>
  </si>
  <si>
    <t>2.12.2</t>
  </si>
  <si>
    <t xml:space="preserve">Đất có mặt nước chuyên dùng dạng ao, hồ, đầm, phá </t>
  </si>
  <si>
    <t>MNC</t>
  </si>
  <si>
    <t>2.13</t>
  </si>
  <si>
    <t>Đất phi nông nghiệp khác</t>
  </si>
  <si>
    <t>PNK</t>
  </si>
  <si>
    <t>Đất chưa sử dụng</t>
  </si>
  <si>
    <t>CSD</t>
  </si>
  <si>
    <t>3.1</t>
  </si>
  <si>
    <t xml:space="preserve">Đất do Nhà nước thu hồi theo quy định của pháp luật đất đai chưa giao, chưa cho thuê </t>
  </si>
  <si>
    <t>CGT</t>
  </si>
  <si>
    <t>3.2</t>
  </si>
  <si>
    <t xml:space="preserve">Đất bằng chưa sử dụng </t>
  </si>
  <si>
    <t>BCS</t>
  </si>
  <si>
    <t>3.3</t>
  </si>
  <si>
    <t xml:space="preserve">Đất đồi núi chưa sử dụng </t>
  </si>
  <si>
    <t>DCS</t>
  </si>
  <si>
    <t>3.4</t>
  </si>
  <si>
    <t xml:space="preserve">Núi đá không có rừng cây </t>
  </si>
  <si>
    <t>NCS</t>
  </si>
  <si>
    <t>3.5</t>
  </si>
  <si>
    <t xml:space="preserve">Đất có mặt nước chưa sử dụng </t>
  </si>
  <si>
    <t>MCS</t>
  </si>
  <si>
    <t>Xã Triệu Thành</t>
  </si>
  <si>
    <t>Biểu 06/CH</t>
  </si>
  <si>
    <t>KẾ HOẠCH SỬ DỤNG ĐẤT NĂM 2025 CỦA HUYỆN TRIỆU SƠN</t>
  </si>
  <si>
    <t>Đvt: ha</t>
  </si>
  <si>
    <t>Biểu 07/CH</t>
  </si>
  <si>
    <t>KẾ CHOẠCH CHUYỂN MỤC ĐÍCH SỬ DỤNG ĐẤT NĂM 2025 CỦA HUYỆN TRIỆU SƠN</t>
  </si>
  <si>
    <t xml:space="preserve">Tổng diện tích </t>
  </si>
  <si>
    <t>Phân theo đơn vị hành chính</t>
  </si>
  <si>
    <t>(4) = (5)+(6)+(…)</t>
  </si>
  <si>
    <t>Đất nông nghiệp chuyển sang phi nông nghiệp</t>
  </si>
  <si>
    <t>NNP/PNN</t>
  </si>
  <si>
    <t>Trong đó</t>
  </si>
  <si>
    <t>LUA/PNN</t>
  </si>
  <si>
    <t>LUC/PNN</t>
  </si>
  <si>
    <t>HNK/PNN</t>
  </si>
  <si>
    <t>CLN/PNN</t>
  </si>
  <si>
    <t>RPH/PNN</t>
  </si>
  <si>
    <t>RDD/PNN</t>
  </si>
  <si>
    <t>RSX/PNN</t>
  </si>
  <si>
    <t>Trong đó: đất có rừng sản xuất là rừng tự nhiên</t>
  </si>
  <si>
    <t>RSN/PNN</t>
  </si>
  <si>
    <t>NTS/PNN</t>
  </si>
  <si>
    <t>LMU/PNN</t>
  </si>
  <si>
    <t>NKH/PNN</t>
  </si>
  <si>
    <t>Chuyển đổi cơ cấu sử dụng đất trong nội bộ đất nông nghiệp</t>
  </si>
  <si>
    <t>Đất trồng lúa chuyển sang đất trồng cây lâu năm</t>
  </si>
  <si>
    <t>LUA/CLN</t>
  </si>
  <si>
    <t>Đất trồng lúa chuyển sang đất trồng rừng</t>
  </si>
  <si>
    <t>LUA/LNP</t>
  </si>
  <si>
    <t>Đất trồng lúa chuyển sang đất nuôi trồng thuỷ sản</t>
  </si>
  <si>
    <t>LUA/NTS</t>
  </si>
  <si>
    <t>Đất trồng lúa chuyển sang đất làm muối</t>
  </si>
  <si>
    <t>LUA/LMU</t>
  </si>
  <si>
    <t>Đất trồng cây hàng năm khác chuyển sang đất nuôi trồng thuỷ sản</t>
  </si>
  <si>
    <t>HNK/NTS</t>
  </si>
  <si>
    <t>Đất trồng cây hàng năm khác chuyển sang đất làm muối</t>
  </si>
  <si>
    <t>HNK/LMU</t>
  </si>
  <si>
    <t>Đất rừng phòng hộ chuyển sang đất nông nghiệp không phải là rừng</t>
  </si>
  <si>
    <t>RPH/NKR(a)</t>
  </si>
  <si>
    <t>Đất rừng đặc dụng chuyển sang đất nông nghiệp không phải là rừng</t>
  </si>
  <si>
    <t>RDD/NKR(a)</t>
  </si>
  <si>
    <t>Đất rừng sản xuất chuyển sang đất nông nghiệp không phải là rừng</t>
  </si>
  <si>
    <t>RSX/NKR(a)</t>
  </si>
  <si>
    <t>RSN/NKR (a)</t>
  </si>
  <si>
    <t>Đất phi nông nghiệp không phải là đất ở chuyển sang đất ở</t>
  </si>
  <si>
    <t>PKO/OCT</t>
  </si>
  <si>
    <t>Biểu 08/CH</t>
  </si>
  <si>
    <t>KẾ HOẠCH THU HỒI ĐẤT NĂM 2025 CỦA HUYỆN TRIỆU SƠN</t>
  </si>
  <si>
    <t>Đơn vị tính: ha</t>
  </si>
  <si>
    <t>(4) = (5)+6...+(…)</t>
  </si>
  <si>
    <t xml:space="preserve">Trong đó: </t>
  </si>
  <si>
    <t>Đất trồng lúa nước còn lại</t>
  </si>
  <si>
    <t>LUK</t>
  </si>
  <si>
    <t xml:space="preserve">2.6.1 </t>
  </si>
  <si>
    <t xml:space="preserve">Đất xây dựng cơ sở văn hóa </t>
  </si>
  <si>
    <t xml:space="preserve">2.6.2 </t>
  </si>
  <si>
    <t xml:space="preserve">Đất xây dựng cơ sở xã hội </t>
  </si>
  <si>
    <t xml:space="preserve">2.6.3 </t>
  </si>
  <si>
    <t xml:space="preserve">Đất xây dựng cơ sở y tế </t>
  </si>
  <si>
    <t xml:space="preserve">2.6.4 </t>
  </si>
  <si>
    <t xml:space="preserve">Đất xây dựng cơ sở giáo dục và đào tạo </t>
  </si>
  <si>
    <t xml:space="preserve">2.6.5 </t>
  </si>
  <si>
    <t xml:space="preserve">Đất xây dựng cơ sở thể dục, thể thao </t>
  </si>
  <si>
    <t xml:space="preserve">2.6.6 </t>
  </si>
  <si>
    <t xml:space="preserve">Đất xây dựng cơ sở khoa học và công nghệ </t>
  </si>
  <si>
    <t xml:space="preserve">2.6.7 </t>
  </si>
  <si>
    <t xml:space="preserve">2.6.8 </t>
  </si>
  <si>
    <t xml:space="preserve">2.6.9 </t>
  </si>
  <si>
    <t xml:space="preserve">Đất xây dựng cơ sở ngoại giao </t>
  </si>
  <si>
    <t xml:space="preserve">2.6.10 </t>
  </si>
  <si>
    <t xml:space="preserve">2.8.1 </t>
  </si>
  <si>
    <t xml:space="preserve">2.8.2 </t>
  </si>
  <si>
    <t xml:space="preserve">2.8.3 </t>
  </si>
  <si>
    <t xml:space="preserve">2.8.4 </t>
  </si>
  <si>
    <t xml:space="preserve">2.8.5 </t>
  </si>
  <si>
    <t xml:space="preserve">2.8.6 </t>
  </si>
  <si>
    <t xml:space="preserve">Đất công trình xử lý chất thải </t>
  </si>
  <si>
    <t>Đất khu vui chơi, giải trí công cộng</t>
  </si>
  <si>
    <t>Đất có mặt nước dạng sông, ngòi, kênh, rạch, suối</t>
  </si>
  <si>
    <t>Đất có mặt nước chuyên dùng dạng ao, hồ, đầm, phá</t>
  </si>
  <si>
    <t>2.14</t>
  </si>
  <si>
    <t>Biểu 09/CH</t>
  </si>
  <si>
    <t>KẾ HOẠCH ĐƯA ĐẤT CHƯA SỬ DỤNG VÀO SỬ DỤNG TRONG NĂM 2025 CỦA HUYỆN  TRIỆU SƠN</t>
  </si>
  <si>
    <t>Đất làm nghĩa trang, NĐ, nhà tang lễ, nhà ht</t>
  </si>
  <si>
    <t>2.19</t>
  </si>
  <si>
    <t>2.20</t>
  </si>
  <si>
    <t>2.21</t>
  </si>
  <si>
    <t xml:space="preserve">Trong đó: Đất chuyên trồng lúa </t>
  </si>
  <si>
    <t>1.1.2</t>
  </si>
  <si>
    <t>Đất trồng lúa còn lại</t>
  </si>
  <si>
    <t>Đất năng lượng</t>
  </si>
  <si>
    <t>Đất bưu chính viễn thông</t>
  </si>
  <si>
    <t>Biểu 01/CH</t>
  </si>
  <si>
    <t xml:space="preserve">HIỆN TRẠNG SỬ DỤNG ĐẤT NĂM 2024  HUYỆN TRIỆU SƠN </t>
  </si>
  <si>
    <t>Biểu 02/CH</t>
  </si>
  <si>
    <t>KẾT QUẢ THỰC HIỆN KẾ HOẠCH SỬ DỤNG ĐẤT NĂM TRƯỚC</t>
  </si>
  <si>
    <t>HUYỆN TRIỆU SƠN, TỈNH THANH HÓA</t>
  </si>
  <si>
    <t>TT</t>
  </si>
  <si>
    <t xml:space="preserve">Diện tích kế hoạch được duyệt </t>
  </si>
  <si>
    <t>Kết quả thực hiện</t>
  </si>
  <si>
    <t>Diện tích năm  2024</t>
  </si>
  <si>
    <t>So sánh</t>
  </si>
  <si>
    <t>Tăng (+), Giảm (-)</t>
  </si>
  <si>
    <t>Tỷ lệ (%)</t>
  </si>
  <si>
    <t>(6)=(5)-(4)</t>
  </si>
  <si>
    <t>(7)=(5)/(4)*100%</t>
  </si>
  <si>
    <t>Diện tích tự nhiên</t>
  </si>
  <si>
    <t>2</t>
  </si>
  <si>
    <t>Đất làm nghĩa trang, nhà tang lễ, nhà hỏa táng</t>
  </si>
  <si>
    <r>
      <t>Trong đó: đất có rừng sản xuất là rừng tự</t>
    </r>
    <r>
      <rPr>
        <sz val="9"/>
        <rFont val="Times New Roman"/>
        <family val="1"/>
      </rPr>
      <t xml:space="preserve"> </t>
    </r>
    <r>
      <rPr>
        <i/>
        <sz val="9"/>
        <rFont val="Times New Roman"/>
        <family val="1"/>
      </rPr>
      <t>nhiên</t>
    </r>
  </si>
  <si>
    <r>
      <t>Trong đó: đất có rừng sản xuất là rừng tự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nhiên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</si>
</sst>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0_);\(0\)"/>
  </numFmts>
  <fonts count="22"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name val=".VnTime"/>
      <family val="2"/>
    </font>
    <font>
      <sz val="11"/>
      <color theme="1"/>
      <name val="Calibri"/>
      <family val="2"/>
      <scheme val="minor"/>
    </font>
    <font>
      <b/>
      <sz val="8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i/>
      <sz val="9"/>
      <name val="Times New Roman"/>
      <family val="1"/>
    </font>
    <font>
      <sz val="11"/>
      <name val="Calibri"/>
      <family val="2"/>
      <scheme val="minor"/>
    </font>
    <font>
      <sz val="12"/>
      <name val=".VnTime"/>
      <family val="2"/>
    </font>
    <font>
      <sz val="9"/>
      <name val="Times New Roman"/>
      <family val="1"/>
    </font>
    <font>
      <i/>
      <sz val="10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b/>
      <i/>
      <sz val="10"/>
      <name val="Times New Roman"/>
      <family val="1"/>
    </font>
    <font>
      <sz val="11"/>
      <name val="Times New Roman"/>
      <family val="1"/>
    </font>
    <font>
      <b/>
      <sz val="9"/>
      <name val="Times New Roman"/>
      <family val="1"/>
    </font>
    <font>
      <b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53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2" fontId="6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4" fontId="9" fillId="0" borderId="0" xfId="0" applyNumberFormat="1" applyFont="1" applyFill="1"/>
    <xf numFmtId="0" fontId="9" fillId="0" borderId="0" xfId="0" applyFont="1" applyFill="1"/>
    <xf numFmtId="0" fontId="0" fillId="0" borderId="0" xfId="0" applyFill="1"/>
    <xf numFmtId="164" fontId="0" fillId="0" borderId="0" xfId="0" applyNumberFormat="1" applyFill="1"/>
    <xf numFmtId="0" fontId="0" fillId="0" borderId="0" xfId="0" applyFont="1" applyFill="1"/>
    <xf numFmtId="0" fontId="1" fillId="0" borderId="0" xfId="0" applyFont="1" applyFill="1"/>
    <xf numFmtId="43" fontId="2" fillId="0" borderId="0" xfId="1" applyFont="1" applyFill="1"/>
    <xf numFmtId="0" fontId="3" fillId="0" borderId="0" xfId="0" applyFont="1" applyFill="1"/>
    <xf numFmtId="43" fontId="1" fillId="0" borderId="1" xfId="1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3" fontId="2" fillId="0" borderId="1" xfId="1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vertical="center" wrapText="1"/>
    </xf>
    <xf numFmtId="43" fontId="1" fillId="0" borderId="1" xfId="1" applyFont="1" applyFill="1" applyBorder="1" applyAlignment="1">
      <alignment horizontal="right" vertical="center" wrapText="1"/>
    </xf>
    <xf numFmtId="43" fontId="2" fillId="0" borderId="1" xfId="1" applyFont="1" applyFill="1" applyBorder="1"/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0" fontId="6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2" fontId="5" fillId="0" borderId="0" xfId="0" applyNumberFormat="1" applyFont="1" applyFill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4" xfId="0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14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2" fontId="2" fillId="2" borderId="0" xfId="0" applyNumberFormat="1" applyFont="1" applyFill="1" applyAlignment="1">
      <alignment horizontal="center" vertical="center"/>
    </xf>
    <xf numFmtId="164" fontId="2" fillId="2" borderId="1" xfId="0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2" fontId="19" fillId="2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/>
    </xf>
    <xf numFmtId="43" fontId="1" fillId="0" borderId="1" xfId="1" applyFont="1" applyFill="1" applyBorder="1" applyAlignment="1">
      <alignment horizontal="center" wrapText="1"/>
    </xf>
    <xf numFmtId="2" fontId="2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right" vertical="center" wrapText="1"/>
    </xf>
    <xf numFmtId="43" fontId="2" fillId="0" borderId="1" xfId="1" applyFont="1" applyFill="1" applyBorder="1" applyAlignment="1">
      <alignment horizontal="center" wrapText="1"/>
    </xf>
    <xf numFmtId="0" fontId="1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43" fontId="2" fillId="0" borderId="1" xfId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1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right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right"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 wrapText="1"/>
    </xf>
    <xf numFmtId="2" fontId="3" fillId="2" borderId="0" xfId="0" applyNumberFormat="1" applyFont="1" applyFill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2" fontId="10" fillId="0" borderId="8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43" fontId="1" fillId="0" borderId="1" xfId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AppData\Local\Temp\927e3f16-ed2f-4ba1-99f9-c7a5561684c6_LAY%20Y%20KIEN%20DONG%20GOP.zip.4c6\LAY%20Y%20KIEN%20DONG%20GOP\1.%20BIEUTRIEU%20SON%20%20NHAP%202025%20SO%20BO%20HUYE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cnam3"/>
      <sheetName val="cccnam2"/>
      <sheetName val="TT TRIEU SON"/>
      <sheetName val="TT NƯA"/>
      <sheetName val="AN NONG"/>
      <sheetName val="NONG TRUONG"/>
      <sheetName val="THAI HOA"/>
      <sheetName val="MINH SON"/>
      <sheetName val="VAN SON"/>
      <sheetName val="HOP THANG"/>
      <sheetName val="DONG LOI"/>
      <sheetName val="DONG THANG"/>
      <sheetName val="DONG TIEN"/>
      <sheetName val="KHUYEN NONG"/>
      <sheetName val="DAN LY"/>
      <sheetName val="DAN QUYEN"/>
      <sheetName val="DAN LUC"/>
      <sheetName val="TIEN NONG"/>
      <sheetName val="THO TAN"/>
      <sheetName val="THO THE"/>
      <sheetName val="THO DAN"/>
      <sheetName val="THO NGOC"/>
      <sheetName val="THO PHU "/>
      <sheetName val="THO VỰC"/>
      <sheetName val="XUAN LOC"/>
      <sheetName val="XUAN THINH"/>
      <sheetName val="XUAN THO"/>
      <sheetName val="HOP THANH"/>
      <sheetName val="THO CUONG"/>
      <sheetName val="HOP LY"/>
      <sheetName val="HOP TIEN"/>
      <sheetName val="TRIEU THANH"/>
      <sheetName val="BINH SON"/>
      <sheetName val="THO BINH"/>
      <sheetName val="THO SON"/>
      <sheetName val="THO TIEN"/>
      <sheetName val="CC"/>
      <sheetName val="BIEU 13"/>
      <sheetName val="BIEU 10"/>
      <sheetName val="BIEU 6 = BIEU 3"/>
      <sheetName val="BIEU 09"/>
      <sheetName val="BIEU 8"/>
      <sheetName val="BIEU 07 "/>
      <sheetName val="Sheet2"/>
      <sheetName val="2030"/>
      <sheetName val="bang ss chi tieu"/>
      <sheetName val="Sheet6"/>
      <sheetName val="BIEU 06"/>
      <sheetName val="Sheet3"/>
      <sheetName val="Sheet4"/>
      <sheetName val="BIEU MOI 06"/>
      <sheetName val="BIEU 2"/>
      <sheetName val="Sheet1"/>
      <sheetName val="Sheet5"/>
      <sheetName val="BIEU 1"/>
      <sheetName val="123456789"/>
      <sheetName val="THU CHI"/>
      <sheetName val="chi tieu phan bo qh"/>
      <sheetName val="ss chi tieu pk"/>
      <sheetName val="Sheet7"/>
      <sheetName val="BIEU  CC13"/>
      <sheetName val="Thong ke "/>
      <sheetName val="00000000"/>
      <sheetName val="LUA"/>
      <sheetName val="BHK"/>
      <sheetName val="CLN"/>
      <sheetName val="RST"/>
      <sheetName val="RPH"/>
      <sheetName val="RDD"/>
      <sheetName val="NTS"/>
      <sheetName val="NKH"/>
      <sheetName val="CQP"/>
      <sheetName val="CAN"/>
      <sheetName val="TSC"/>
      <sheetName val="DTS"/>
      <sheetName val="ONT"/>
      <sheetName val="ODT"/>
      <sheetName val="SKK"/>
      <sheetName val="SKN"/>
      <sheetName val="SKC"/>
      <sheetName val="SKS"/>
      <sheetName val="SKX"/>
      <sheetName val="TMD"/>
      <sheetName val="DVH"/>
      <sheetName val="DYT"/>
      <sheetName val="DGD"/>
      <sheetName val="DTT"/>
      <sheetName val="DGT"/>
      <sheetName val="DTL"/>
      <sheetName val="DNL"/>
      <sheetName val="DBV"/>
      <sheetName val="DCH"/>
      <sheetName val="DDT"/>
      <sheetName val="DDL"/>
      <sheetName val="DRA"/>
      <sheetName val="NTD"/>
      <sheetName val="TON"/>
      <sheetName val="DKV"/>
      <sheetName val="TIN"/>
      <sheetName val="SON"/>
      <sheetName val="MNC"/>
      <sheetName val="PNK"/>
      <sheetName val="CSD"/>
      <sheetName val="BIEU 11"/>
      <sheetName val="SS CHI TIEU XÃ"/>
      <sheetName val="SS CHI TIEU TO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>
        <row r="9">
          <cell r="E9">
            <v>29004.528352999991</v>
          </cell>
        </row>
        <row r="10">
          <cell r="E10">
            <v>19247.532590999999</v>
          </cell>
        </row>
        <row r="12">
          <cell r="E12">
            <v>11086.737591000005</v>
          </cell>
        </row>
        <row r="13">
          <cell r="E13">
            <v>10639.803139000001</v>
          </cell>
        </row>
        <row r="14">
          <cell r="E14">
            <v>446.93445200000002</v>
          </cell>
        </row>
        <row r="15">
          <cell r="E15">
            <v>1015.1438730000001</v>
          </cell>
        </row>
        <row r="16">
          <cell r="E16">
            <v>1562.207414</v>
          </cell>
        </row>
        <row r="17">
          <cell r="E17">
            <v>1094.1500000000001</v>
          </cell>
        </row>
        <row r="19">
          <cell r="E19">
            <v>3741.5623809999997</v>
          </cell>
        </row>
        <row r="20">
          <cell r="E20">
            <v>0.88</v>
          </cell>
        </row>
        <row r="21">
          <cell r="E21">
            <v>525.78227500000003</v>
          </cell>
        </row>
        <row r="24">
          <cell r="E24">
            <v>221.94905699999998</v>
          </cell>
        </row>
        <row r="25">
          <cell r="E25">
            <v>9491.8908849999989</v>
          </cell>
        </row>
        <row r="30">
          <cell r="E30">
            <v>126.737781</v>
          </cell>
        </row>
        <row r="31">
          <cell r="E31">
            <v>0.61</v>
          </cell>
        </row>
        <row r="34">
          <cell r="E34">
            <v>38.573653</v>
          </cell>
        </row>
        <row r="35">
          <cell r="E35">
            <v>0.81855300000000009</v>
          </cell>
        </row>
        <row r="36">
          <cell r="E36">
            <v>12.886843000000001</v>
          </cell>
        </row>
        <row r="37">
          <cell r="E37">
            <v>95.417173999999974</v>
          </cell>
        </row>
        <row r="38">
          <cell r="E38">
            <v>57.690030999999976</v>
          </cell>
        </row>
        <row r="43">
          <cell r="E43">
            <v>18.658221999999999</v>
          </cell>
        </row>
        <row r="47">
          <cell r="E47">
            <v>10.73</v>
          </cell>
        </row>
        <row r="49">
          <cell r="E49">
            <v>20.784554</v>
          </cell>
        </row>
        <row r="50">
          <cell r="E50">
            <v>156.18638200000004</v>
          </cell>
        </row>
        <row r="51">
          <cell r="E51">
            <v>515.18227999999999</v>
          </cell>
        </row>
        <row r="61">
          <cell r="E61">
            <v>2162.5740180000003</v>
          </cell>
        </row>
        <row r="62">
          <cell r="E62">
            <v>575.93870100000004</v>
          </cell>
        </row>
        <row r="65">
          <cell r="E65">
            <v>12.898914</v>
          </cell>
        </row>
        <row r="66">
          <cell r="E66">
            <v>8.6316079999999982</v>
          </cell>
        </row>
        <row r="67">
          <cell r="E67">
            <v>6.4894480000000012</v>
          </cell>
        </row>
        <row r="68">
          <cell r="E68">
            <v>1.0788409999999997</v>
          </cell>
        </row>
        <row r="70">
          <cell r="E70">
            <v>10.030115999999998</v>
          </cell>
        </row>
        <row r="79">
          <cell r="E79">
            <v>1.3523720000000001</v>
          </cell>
        </row>
        <row r="80">
          <cell r="E80">
            <v>7.3948580000000002</v>
          </cell>
        </row>
        <row r="81">
          <cell r="E81">
            <v>8.9988320000000002</v>
          </cell>
        </row>
        <row r="82">
          <cell r="E82">
            <v>215.66222000000002</v>
          </cell>
        </row>
        <row r="87">
          <cell r="E87">
            <v>733.64510600000017</v>
          </cell>
        </row>
        <row r="88">
          <cell r="E88">
            <v>338.03380300000003</v>
          </cell>
        </row>
        <row r="89">
          <cell r="E89">
            <v>395.61130300000008</v>
          </cell>
        </row>
        <row r="90">
          <cell r="E90">
            <v>1.6093630000000001</v>
          </cell>
        </row>
        <row r="91">
          <cell r="E91">
            <v>265.10487700000016</v>
          </cell>
        </row>
      </sheetData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J68"/>
  <sheetViews>
    <sheetView workbookViewId="0">
      <pane xSplit="4" ySplit="8" topLeftCell="E51" activePane="bottomRight" state="frozen"/>
      <selection pane="topRight" activeCell="E1" sqref="E1"/>
      <selection pane="bottomLeft" activeCell="A9" sqref="A9"/>
      <selection pane="bottomRight" activeCell="A3" sqref="A3:AJ3"/>
    </sheetView>
  </sheetViews>
  <sheetFormatPr defaultRowHeight="15"/>
  <cols>
    <col min="1" max="1" width="6.140625" style="52" customWidth="1"/>
    <col min="2" max="2" width="23.140625" style="52" customWidth="1"/>
    <col min="3" max="3" width="6.28515625" style="56" customWidth="1"/>
    <col min="4" max="36" width="5" style="52" customWidth="1"/>
    <col min="37" max="16384" width="9.140625" style="52"/>
  </cols>
  <sheetData>
    <row r="2" spans="1:36" s="5" customFormat="1" ht="12.75">
      <c r="A2" s="123" t="s">
        <v>301</v>
      </c>
      <c r="B2" s="123"/>
      <c r="C2" s="27"/>
      <c r="W2" s="6"/>
    </row>
    <row r="3" spans="1:36" s="5" customFormat="1" ht="15.75">
      <c r="A3" s="124" t="s">
        <v>302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H3" s="124"/>
      <c r="AI3" s="124"/>
      <c r="AJ3" s="124"/>
    </row>
    <row r="4" spans="1:36" s="5" customFormat="1" ht="15" customHeight="1">
      <c r="C4" s="27"/>
      <c r="U4" s="125"/>
      <c r="V4" s="125"/>
      <c r="AG4" s="122" t="s">
        <v>268</v>
      </c>
      <c r="AH4" s="122"/>
      <c r="AI4" s="122"/>
      <c r="AJ4" s="122"/>
    </row>
    <row r="5" spans="1:36">
      <c r="A5" s="126" t="s">
        <v>0</v>
      </c>
      <c r="B5" s="126" t="s">
        <v>1</v>
      </c>
      <c r="C5" s="126" t="s">
        <v>2</v>
      </c>
      <c r="D5" s="126" t="s">
        <v>3</v>
      </c>
      <c r="E5" s="128" t="s">
        <v>227</v>
      </c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  <c r="AB5" s="129"/>
      <c r="AC5" s="129"/>
      <c r="AD5" s="129"/>
      <c r="AE5" s="129"/>
      <c r="AF5" s="129"/>
      <c r="AG5" s="129"/>
      <c r="AH5" s="129"/>
      <c r="AI5" s="129"/>
      <c r="AJ5" s="130"/>
    </row>
    <row r="6" spans="1:36">
      <c r="A6" s="126"/>
      <c r="B6" s="126"/>
      <c r="C6" s="126"/>
      <c r="D6" s="126"/>
      <c r="E6" s="127" t="s">
        <v>5</v>
      </c>
      <c r="F6" s="127" t="s">
        <v>6</v>
      </c>
      <c r="G6" s="127" t="s">
        <v>7</v>
      </c>
      <c r="H6" s="127" t="s">
        <v>8</v>
      </c>
      <c r="I6" s="127" t="s">
        <v>9</v>
      </c>
      <c r="J6" s="127" t="s">
        <v>10</v>
      </c>
      <c r="K6" s="127" t="s">
        <v>11</v>
      </c>
      <c r="L6" s="127" t="s">
        <v>12</v>
      </c>
      <c r="M6" s="127" t="s">
        <v>13</v>
      </c>
      <c r="N6" s="127" t="s">
        <v>14</v>
      </c>
      <c r="O6" s="127" t="s">
        <v>15</v>
      </c>
      <c r="P6" s="127" t="s">
        <v>16</v>
      </c>
      <c r="Q6" s="127" t="s">
        <v>17</v>
      </c>
      <c r="R6" s="127" t="s">
        <v>18</v>
      </c>
      <c r="S6" s="127" t="s">
        <v>19</v>
      </c>
      <c r="T6" s="127" t="s">
        <v>20</v>
      </c>
      <c r="U6" s="127" t="s">
        <v>21</v>
      </c>
      <c r="V6" s="127" t="s">
        <v>22</v>
      </c>
      <c r="W6" s="127" t="s">
        <v>23</v>
      </c>
      <c r="X6" s="127" t="s">
        <v>24</v>
      </c>
      <c r="Y6" s="127" t="s">
        <v>25</v>
      </c>
      <c r="Z6" s="127" t="s">
        <v>26</v>
      </c>
      <c r="AA6" s="127" t="s">
        <v>27</v>
      </c>
      <c r="AB6" s="127" t="s">
        <v>28</v>
      </c>
      <c r="AC6" s="127" t="s">
        <v>29</v>
      </c>
      <c r="AD6" s="127" t="s">
        <v>30</v>
      </c>
      <c r="AE6" s="127" t="s">
        <v>31</v>
      </c>
      <c r="AF6" s="131" t="s">
        <v>220</v>
      </c>
      <c r="AG6" s="127" t="s">
        <v>32</v>
      </c>
      <c r="AH6" s="127" t="s">
        <v>33</v>
      </c>
      <c r="AI6" s="127" t="s">
        <v>34</v>
      </c>
      <c r="AJ6" s="127" t="s">
        <v>35</v>
      </c>
    </row>
    <row r="7" spans="1:36" ht="30" customHeight="1">
      <c r="A7" s="126"/>
      <c r="B7" s="126"/>
      <c r="C7" s="126"/>
      <c r="D7" s="126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32"/>
      <c r="AG7" s="127"/>
      <c r="AH7" s="127"/>
      <c r="AI7" s="127"/>
      <c r="AJ7" s="127"/>
    </row>
    <row r="8" spans="1:36">
      <c r="A8" s="37">
        <v>-1</v>
      </c>
      <c r="B8" s="37">
        <v>-2</v>
      </c>
      <c r="C8" s="37">
        <v>-3</v>
      </c>
      <c r="D8" s="38" t="s">
        <v>36</v>
      </c>
      <c r="E8" s="38">
        <v>-5</v>
      </c>
      <c r="F8" s="38">
        <v>-6</v>
      </c>
      <c r="G8" s="38">
        <v>-7</v>
      </c>
      <c r="H8" s="38">
        <v>-8</v>
      </c>
      <c r="I8" s="38">
        <v>-9</v>
      </c>
      <c r="J8" s="38">
        <v>-10</v>
      </c>
      <c r="K8" s="38">
        <v>-11</v>
      </c>
      <c r="L8" s="38">
        <v>-12</v>
      </c>
      <c r="M8" s="38">
        <v>-13</v>
      </c>
      <c r="N8" s="38">
        <v>-14</v>
      </c>
      <c r="O8" s="38">
        <v>-15</v>
      </c>
      <c r="P8" s="38">
        <v>-16</v>
      </c>
      <c r="Q8" s="38">
        <v>-17</v>
      </c>
      <c r="R8" s="38">
        <v>-18</v>
      </c>
      <c r="S8" s="38">
        <v>-19</v>
      </c>
      <c r="T8" s="38">
        <v>-20</v>
      </c>
      <c r="U8" s="38">
        <v>-21</v>
      </c>
      <c r="V8" s="38">
        <v>-22</v>
      </c>
      <c r="W8" s="38">
        <v>-23</v>
      </c>
      <c r="X8" s="38">
        <v>-24</v>
      </c>
      <c r="Y8" s="38">
        <v>-25</v>
      </c>
      <c r="Z8" s="38">
        <v>-26</v>
      </c>
      <c r="AA8" s="38">
        <v>-27</v>
      </c>
      <c r="AB8" s="38">
        <v>-28</v>
      </c>
      <c r="AC8" s="38">
        <v>-29</v>
      </c>
      <c r="AD8" s="38">
        <v>-30</v>
      </c>
      <c r="AE8" s="38">
        <v>-31</v>
      </c>
      <c r="AF8" s="38">
        <v>-32</v>
      </c>
      <c r="AG8" s="38">
        <v>-33</v>
      </c>
      <c r="AH8" s="38">
        <v>-34</v>
      </c>
      <c r="AI8" s="38">
        <v>-35</v>
      </c>
      <c r="AJ8" s="38">
        <v>-36</v>
      </c>
    </row>
    <row r="9" spans="1:36">
      <c r="A9" s="36">
        <v>1</v>
      </c>
      <c r="B9" s="39" t="s">
        <v>39</v>
      </c>
      <c r="C9" s="40" t="s">
        <v>40</v>
      </c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</row>
    <row r="10" spans="1:36">
      <c r="A10" s="36"/>
      <c r="B10" s="50" t="s">
        <v>41</v>
      </c>
      <c r="C10" s="40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</row>
    <row r="11" spans="1:36">
      <c r="A11" s="46" t="s">
        <v>42</v>
      </c>
      <c r="B11" s="47" t="s">
        <v>43</v>
      </c>
      <c r="C11" s="48" t="s">
        <v>44</v>
      </c>
      <c r="D11" s="4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</row>
    <row r="12" spans="1:36" ht="28.5" customHeight="1">
      <c r="A12" s="42"/>
      <c r="B12" s="43" t="s">
        <v>46</v>
      </c>
      <c r="C12" s="44" t="s">
        <v>47</v>
      </c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57"/>
      <c r="AF12" s="57"/>
      <c r="AG12" s="57"/>
      <c r="AH12" s="57"/>
      <c r="AI12" s="57"/>
      <c r="AJ12" s="57"/>
    </row>
    <row r="13" spans="1:36">
      <c r="A13" s="42"/>
      <c r="B13" s="43" t="s">
        <v>271</v>
      </c>
      <c r="C13" s="44" t="s">
        <v>272</v>
      </c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58"/>
      <c r="AF13" s="58"/>
      <c r="AG13" s="58"/>
      <c r="AH13" s="58"/>
      <c r="AI13" s="58"/>
      <c r="AJ13" s="58"/>
    </row>
    <row r="14" spans="1:36" ht="25.5">
      <c r="A14" s="46" t="s">
        <v>48</v>
      </c>
      <c r="B14" s="47" t="s">
        <v>49</v>
      </c>
      <c r="C14" s="48" t="s">
        <v>50</v>
      </c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58"/>
      <c r="AF14" s="58"/>
      <c r="AG14" s="58"/>
      <c r="AH14" s="58"/>
      <c r="AI14" s="58"/>
      <c r="AJ14" s="58"/>
    </row>
    <row r="15" spans="1:36">
      <c r="A15" s="46" t="s">
        <v>51</v>
      </c>
      <c r="B15" s="47" t="s">
        <v>52</v>
      </c>
      <c r="C15" s="48" t="s">
        <v>53</v>
      </c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58"/>
      <c r="AF15" s="58"/>
      <c r="AG15" s="58"/>
      <c r="AH15" s="58"/>
      <c r="AI15" s="58"/>
      <c r="AJ15" s="58"/>
    </row>
    <row r="16" spans="1:36">
      <c r="A16" s="46" t="s">
        <v>54</v>
      </c>
      <c r="B16" s="47" t="s">
        <v>55</v>
      </c>
      <c r="C16" s="48" t="s">
        <v>56</v>
      </c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58"/>
      <c r="AF16" s="58"/>
      <c r="AG16" s="58"/>
      <c r="AH16" s="58"/>
      <c r="AI16" s="58"/>
      <c r="AJ16" s="58"/>
    </row>
    <row r="17" spans="1:36">
      <c r="A17" s="46" t="s">
        <v>57</v>
      </c>
      <c r="B17" s="47" t="s">
        <v>58</v>
      </c>
      <c r="C17" s="48" t="s">
        <v>59</v>
      </c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58"/>
      <c r="AF17" s="58"/>
      <c r="AG17" s="58"/>
      <c r="AH17" s="58"/>
      <c r="AI17" s="58"/>
      <c r="AJ17" s="58"/>
    </row>
    <row r="18" spans="1:36">
      <c r="A18" s="46" t="s">
        <v>61</v>
      </c>
      <c r="B18" s="47" t="s">
        <v>62</v>
      </c>
      <c r="C18" s="48" t="s">
        <v>63</v>
      </c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58"/>
      <c r="AF18" s="58"/>
      <c r="AG18" s="58"/>
      <c r="AH18" s="58"/>
      <c r="AI18" s="58"/>
      <c r="AJ18" s="58"/>
    </row>
    <row r="19" spans="1:36" ht="24">
      <c r="A19" s="46"/>
      <c r="B19" s="50" t="s">
        <v>329</v>
      </c>
      <c r="C19" s="51" t="s">
        <v>64</v>
      </c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58"/>
      <c r="AF19" s="58"/>
      <c r="AG19" s="58"/>
      <c r="AH19" s="58"/>
      <c r="AI19" s="58"/>
      <c r="AJ19" s="58"/>
    </row>
    <row r="20" spans="1:36">
      <c r="A20" s="46" t="s">
        <v>65</v>
      </c>
      <c r="B20" s="47" t="s">
        <v>66</v>
      </c>
      <c r="C20" s="48" t="s">
        <v>67</v>
      </c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58"/>
      <c r="AF20" s="58"/>
      <c r="AG20" s="58"/>
      <c r="AH20" s="58"/>
      <c r="AI20" s="58"/>
      <c r="AJ20" s="58"/>
    </row>
    <row r="21" spans="1:36">
      <c r="A21" s="46" t="s">
        <v>68</v>
      </c>
      <c r="B21" s="47" t="s">
        <v>69</v>
      </c>
      <c r="C21" s="48" t="s">
        <v>70</v>
      </c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58"/>
      <c r="AF21" s="58"/>
      <c r="AG21" s="58"/>
      <c r="AH21" s="58"/>
      <c r="AI21" s="58"/>
      <c r="AJ21" s="58"/>
    </row>
    <row r="22" spans="1:36">
      <c r="A22" s="46" t="s">
        <v>71</v>
      </c>
      <c r="B22" s="47" t="s">
        <v>72</v>
      </c>
      <c r="C22" s="48" t="s">
        <v>73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58"/>
      <c r="AF22" s="58"/>
      <c r="AG22" s="58"/>
      <c r="AH22" s="58"/>
      <c r="AI22" s="58"/>
      <c r="AJ22" s="58"/>
    </row>
    <row r="23" spans="1:36">
      <c r="A23" s="46" t="s">
        <v>74</v>
      </c>
      <c r="B23" s="47" t="s">
        <v>75</v>
      </c>
      <c r="C23" s="48" t="s">
        <v>76</v>
      </c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58"/>
      <c r="AF23" s="58"/>
      <c r="AG23" s="58"/>
      <c r="AH23" s="58"/>
      <c r="AI23" s="58"/>
      <c r="AJ23" s="58"/>
    </row>
    <row r="24" spans="1:36">
      <c r="A24" s="36">
        <v>2</v>
      </c>
      <c r="B24" s="39" t="s">
        <v>77</v>
      </c>
      <c r="C24" s="40" t="s">
        <v>78</v>
      </c>
      <c r="D24" s="36">
        <v>1.21</v>
      </c>
      <c r="E24" s="36">
        <v>0.09</v>
      </c>
      <c r="F24" s="36">
        <v>0.3</v>
      </c>
      <c r="G24" s="36"/>
      <c r="H24" s="36"/>
      <c r="I24" s="36">
        <v>0.08</v>
      </c>
      <c r="J24" s="36">
        <v>0.34</v>
      </c>
      <c r="K24" s="36">
        <v>0.03</v>
      </c>
      <c r="L24" s="36"/>
      <c r="M24" s="36"/>
      <c r="N24" s="36"/>
      <c r="O24" s="36"/>
      <c r="P24" s="36">
        <v>0.01</v>
      </c>
      <c r="Q24" s="36"/>
      <c r="R24" s="36"/>
      <c r="S24" s="36">
        <v>0.04</v>
      </c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>
        <v>0.22</v>
      </c>
      <c r="AE24" s="36">
        <v>0.03</v>
      </c>
      <c r="AF24" s="36"/>
      <c r="AG24" s="36"/>
      <c r="AH24" s="36"/>
      <c r="AI24" s="36"/>
      <c r="AJ24" s="36">
        <v>7.0000000000000007E-2</v>
      </c>
    </row>
    <row r="25" spans="1:36">
      <c r="A25" s="36"/>
      <c r="B25" s="50" t="s">
        <v>41</v>
      </c>
      <c r="C25" s="40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</row>
    <row r="26" spans="1:36">
      <c r="A26" s="46" t="s">
        <v>79</v>
      </c>
      <c r="B26" s="47" t="s">
        <v>80</v>
      </c>
      <c r="C26" s="48" t="s">
        <v>81</v>
      </c>
      <c r="D26" s="46">
        <v>0.01</v>
      </c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>
        <v>0.01</v>
      </c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</row>
    <row r="27" spans="1:36">
      <c r="A27" s="46" t="s">
        <v>83</v>
      </c>
      <c r="B27" s="47" t="s">
        <v>84</v>
      </c>
      <c r="C27" s="48" t="s">
        <v>85</v>
      </c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</row>
    <row r="28" spans="1:36">
      <c r="A28" s="46" t="s">
        <v>86</v>
      </c>
      <c r="B28" s="47" t="s">
        <v>87</v>
      </c>
      <c r="C28" s="48" t="s">
        <v>88</v>
      </c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</row>
    <row r="29" spans="1:36">
      <c r="A29" s="46" t="s">
        <v>89</v>
      </c>
      <c r="B29" s="47" t="s">
        <v>90</v>
      </c>
      <c r="C29" s="48" t="s">
        <v>91</v>
      </c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58"/>
      <c r="AF29" s="58"/>
      <c r="AG29" s="58"/>
      <c r="AH29" s="58"/>
      <c r="AI29" s="58"/>
      <c r="AJ29" s="58"/>
    </row>
    <row r="30" spans="1:36">
      <c r="A30" s="46" t="s">
        <v>92</v>
      </c>
      <c r="B30" s="47" t="s">
        <v>93</v>
      </c>
      <c r="C30" s="48" t="s">
        <v>94</v>
      </c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58"/>
      <c r="AF30" s="58"/>
      <c r="AG30" s="58"/>
      <c r="AH30" s="58"/>
      <c r="AI30" s="58"/>
      <c r="AJ30" s="58"/>
    </row>
    <row r="31" spans="1:36" ht="29.25" customHeight="1">
      <c r="A31" s="46" t="s">
        <v>95</v>
      </c>
      <c r="B31" s="47" t="s">
        <v>96</v>
      </c>
      <c r="C31" s="48" t="s">
        <v>97</v>
      </c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</row>
    <row r="32" spans="1:36">
      <c r="A32" s="46"/>
      <c r="B32" s="43" t="s">
        <v>41</v>
      </c>
      <c r="C32" s="48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</row>
    <row r="33" spans="1:36">
      <c r="A33" s="46" t="s">
        <v>273</v>
      </c>
      <c r="B33" s="47" t="s">
        <v>274</v>
      </c>
      <c r="C33" s="48" t="s">
        <v>100</v>
      </c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</row>
    <row r="34" spans="1:36">
      <c r="A34" s="46" t="s">
        <v>275</v>
      </c>
      <c r="B34" s="47" t="s">
        <v>276</v>
      </c>
      <c r="C34" s="48" t="s">
        <v>103</v>
      </c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</row>
    <row r="35" spans="1:36">
      <c r="A35" s="46" t="s">
        <v>277</v>
      </c>
      <c r="B35" s="47" t="s">
        <v>278</v>
      </c>
      <c r="C35" s="48" t="s">
        <v>106</v>
      </c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</row>
    <row r="36" spans="1:36" ht="25.5" customHeight="1">
      <c r="A36" s="46" t="s">
        <v>279</v>
      </c>
      <c r="B36" s="47" t="s">
        <v>280</v>
      </c>
      <c r="C36" s="48" t="s">
        <v>109</v>
      </c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</row>
    <row r="37" spans="1:36" ht="25.5" customHeight="1">
      <c r="A37" s="46" t="s">
        <v>281</v>
      </c>
      <c r="B37" s="47" t="s">
        <v>282</v>
      </c>
      <c r="C37" s="48" t="s">
        <v>112</v>
      </c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</row>
    <row r="38" spans="1:36" ht="25.5" customHeight="1">
      <c r="A38" s="46" t="s">
        <v>283</v>
      </c>
      <c r="B38" s="47" t="s">
        <v>284</v>
      </c>
      <c r="C38" s="48" t="s">
        <v>115</v>
      </c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</row>
    <row r="39" spans="1:36" ht="25.5" customHeight="1">
      <c r="A39" s="46" t="s">
        <v>285</v>
      </c>
      <c r="B39" s="47" t="s">
        <v>117</v>
      </c>
      <c r="C39" s="48" t="s">
        <v>118</v>
      </c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</row>
    <row r="40" spans="1:36" ht="25.5" customHeight="1">
      <c r="A40" s="46" t="s">
        <v>286</v>
      </c>
      <c r="B40" s="47" t="s">
        <v>120</v>
      </c>
      <c r="C40" s="48" t="s">
        <v>121</v>
      </c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</row>
    <row r="41" spans="1:36" ht="25.5" customHeight="1">
      <c r="A41" s="46" t="s">
        <v>287</v>
      </c>
      <c r="B41" s="47" t="s">
        <v>288</v>
      </c>
      <c r="C41" s="48" t="s">
        <v>124</v>
      </c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</row>
    <row r="42" spans="1:36" ht="25.5" customHeight="1">
      <c r="A42" s="46" t="s">
        <v>289</v>
      </c>
      <c r="B42" s="47" t="s">
        <v>126</v>
      </c>
      <c r="C42" s="48" t="s">
        <v>127</v>
      </c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</row>
    <row r="43" spans="1:36" ht="25.5" customHeight="1">
      <c r="A43" s="46" t="s">
        <v>128</v>
      </c>
      <c r="B43" s="47" t="s">
        <v>129</v>
      </c>
      <c r="C43" s="48" t="s">
        <v>130</v>
      </c>
      <c r="D43" s="46">
        <v>0.38</v>
      </c>
      <c r="E43" s="46"/>
      <c r="F43" s="46">
        <v>0.3</v>
      </c>
      <c r="G43" s="46"/>
      <c r="H43" s="46"/>
      <c r="I43" s="46"/>
      <c r="J43" s="46">
        <v>0.03</v>
      </c>
      <c r="K43" s="46">
        <v>0.01</v>
      </c>
      <c r="L43" s="46"/>
      <c r="M43" s="46"/>
      <c r="N43" s="46"/>
      <c r="O43" s="46"/>
      <c r="P43" s="46"/>
      <c r="Q43" s="46"/>
      <c r="R43" s="46"/>
      <c r="S43" s="46">
        <v>0.04</v>
      </c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</row>
    <row r="44" spans="1:36" ht="18.75" customHeight="1">
      <c r="A44" s="46"/>
      <c r="B44" s="43" t="s">
        <v>41</v>
      </c>
      <c r="C44" s="53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58"/>
      <c r="AF44" s="58"/>
      <c r="AG44" s="58"/>
      <c r="AH44" s="58"/>
      <c r="AI44" s="58"/>
      <c r="AJ44" s="58"/>
    </row>
    <row r="45" spans="1:36" ht="25.5" customHeight="1">
      <c r="A45" s="46" t="s">
        <v>131</v>
      </c>
      <c r="B45" s="47" t="s">
        <v>132</v>
      </c>
      <c r="C45" s="48" t="s">
        <v>133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58"/>
      <c r="AF45" s="58"/>
      <c r="AG45" s="58"/>
      <c r="AH45" s="58"/>
      <c r="AI45" s="58"/>
      <c r="AJ45" s="58"/>
    </row>
    <row r="46" spans="1:36" ht="25.5" customHeight="1">
      <c r="A46" s="46" t="s">
        <v>134</v>
      </c>
      <c r="B46" s="47" t="s">
        <v>135</v>
      </c>
      <c r="C46" s="48" t="s">
        <v>136</v>
      </c>
      <c r="D46" s="46">
        <v>0.04</v>
      </c>
      <c r="E46" s="46"/>
      <c r="F46" s="46"/>
      <c r="G46" s="46"/>
      <c r="H46" s="46"/>
      <c r="I46" s="46"/>
      <c r="J46" s="46">
        <v>0.03</v>
      </c>
      <c r="K46" s="46">
        <v>0.01</v>
      </c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58"/>
      <c r="AF46" s="58"/>
      <c r="AG46" s="58"/>
      <c r="AH46" s="58"/>
      <c r="AI46" s="58"/>
      <c r="AJ46" s="58"/>
    </row>
    <row r="47" spans="1:36" ht="25.5" customHeight="1">
      <c r="A47" s="46" t="s">
        <v>137</v>
      </c>
      <c r="B47" s="47" t="s">
        <v>138</v>
      </c>
      <c r="C47" s="48" t="s">
        <v>139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58"/>
      <c r="AF47" s="58"/>
      <c r="AG47" s="58"/>
      <c r="AH47" s="58"/>
      <c r="AI47" s="58"/>
      <c r="AJ47" s="58"/>
    </row>
    <row r="48" spans="1:36" ht="25.5" customHeight="1">
      <c r="A48" s="46" t="s">
        <v>140</v>
      </c>
      <c r="B48" s="47" t="s">
        <v>141</v>
      </c>
      <c r="C48" s="48" t="s">
        <v>142</v>
      </c>
      <c r="D48" s="46">
        <v>0.34</v>
      </c>
      <c r="E48" s="46"/>
      <c r="F48" s="46">
        <v>0.3</v>
      </c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>
        <v>0.04</v>
      </c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58"/>
      <c r="AF48" s="58"/>
      <c r="AG48" s="58"/>
      <c r="AH48" s="58"/>
      <c r="AI48" s="58"/>
      <c r="AJ48" s="58"/>
    </row>
    <row r="49" spans="1:36" ht="25.5" customHeight="1">
      <c r="A49" s="46" t="s">
        <v>143</v>
      </c>
      <c r="B49" s="47" t="s">
        <v>144</v>
      </c>
      <c r="C49" s="48" t="s">
        <v>145</v>
      </c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58"/>
      <c r="AF49" s="58"/>
      <c r="AG49" s="58"/>
      <c r="AH49" s="58"/>
      <c r="AI49" s="58"/>
      <c r="AJ49" s="58"/>
    </row>
    <row r="50" spans="1:36" ht="25.5" customHeight="1">
      <c r="A50" s="46" t="s">
        <v>146</v>
      </c>
      <c r="B50" s="47" t="s">
        <v>147</v>
      </c>
      <c r="C50" s="48" t="s">
        <v>148</v>
      </c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58"/>
      <c r="AF50" s="58"/>
      <c r="AG50" s="58"/>
      <c r="AH50" s="58"/>
      <c r="AI50" s="58"/>
      <c r="AJ50" s="58"/>
    </row>
    <row r="51" spans="1:36" ht="25.5" customHeight="1">
      <c r="A51" s="36" t="s">
        <v>149</v>
      </c>
      <c r="B51" s="39" t="s">
        <v>150</v>
      </c>
      <c r="C51" s="40" t="s">
        <v>151</v>
      </c>
      <c r="D51" s="36">
        <v>0.82</v>
      </c>
      <c r="E51" s="36">
        <v>0.09</v>
      </c>
      <c r="F51" s="36"/>
      <c r="G51" s="36"/>
      <c r="H51" s="36"/>
      <c r="I51" s="36">
        <v>0.08</v>
      </c>
      <c r="J51" s="36">
        <v>0.31</v>
      </c>
      <c r="K51" s="36">
        <v>0.02</v>
      </c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>
        <v>0.22</v>
      </c>
      <c r="AE51" s="36">
        <v>0.03</v>
      </c>
      <c r="AF51" s="36"/>
      <c r="AG51" s="36"/>
      <c r="AH51" s="36"/>
      <c r="AI51" s="36"/>
      <c r="AJ51" s="36">
        <v>7.0000000000000007E-2</v>
      </c>
    </row>
    <row r="52" spans="1:36">
      <c r="A52" s="59"/>
      <c r="B52" s="50" t="s">
        <v>41</v>
      </c>
      <c r="C52" s="55"/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58"/>
      <c r="AF52" s="58"/>
      <c r="AG52" s="58"/>
      <c r="AH52" s="58"/>
      <c r="AI52" s="58"/>
      <c r="AJ52" s="58"/>
    </row>
    <row r="53" spans="1:36">
      <c r="A53" s="46" t="s">
        <v>290</v>
      </c>
      <c r="B53" s="54" t="s">
        <v>153</v>
      </c>
      <c r="C53" s="55" t="s">
        <v>154</v>
      </c>
      <c r="D53" s="46">
        <v>0.82</v>
      </c>
      <c r="E53" s="46">
        <v>0.09</v>
      </c>
      <c r="F53" s="46"/>
      <c r="G53" s="46"/>
      <c r="H53" s="46"/>
      <c r="I53" s="46">
        <v>0.08</v>
      </c>
      <c r="J53" s="46">
        <v>0.31</v>
      </c>
      <c r="K53" s="46">
        <v>0.02</v>
      </c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>
        <v>0.22</v>
      </c>
      <c r="AE53" s="58">
        <v>0.03</v>
      </c>
      <c r="AF53" s="58"/>
      <c r="AG53" s="58"/>
      <c r="AH53" s="58"/>
      <c r="AI53" s="58"/>
      <c r="AJ53" s="58">
        <v>7.0000000000000007E-2</v>
      </c>
    </row>
    <row r="54" spans="1:36">
      <c r="A54" s="46" t="s">
        <v>291</v>
      </c>
      <c r="B54" s="54" t="s">
        <v>156</v>
      </c>
      <c r="C54" s="55" t="s">
        <v>157</v>
      </c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58"/>
      <c r="AF54" s="58"/>
      <c r="AG54" s="58"/>
      <c r="AH54" s="58"/>
      <c r="AI54" s="58"/>
      <c r="AJ54" s="58"/>
    </row>
    <row r="55" spans="1:36" ht="24.75" customHeight="1">
      <c r="A55" s="46" t="s">
        <v>292</v>
      </c>
      <c r="B55" s="54" t="s">
        <v>159</v>
      </c>
      <c r="C55" s="55" t="s">
        <v>160</v>
      </c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58"/>
      <c r="AF55" s="58"/>
      <c r="AG55" s="58"/>
      <c r="AH55" s="58"/>
      <c r="AI55" s="58"/>
      <c r="AJ55" s="58"/>
    </row>
    <row r="56" spans="1:36" ht="24.75" customHeight="1">
      <c r="A56" s="46" t="s">
        <v>293</v>
      </c>
      <c r="B56" s="54" t="s">
        <v>162</v>
      </c>
      <c r="C56" s="55" t="s">
        <v>163</v>
      </c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58"/>
      <c r="AF56" s="58"/>
      <c r="AG56" s="58"/>
      <c r="AH56" s="58"/>
      <c r="AI56" s="58"/>
      <c r="AJ56" s="58"/>
    </row>
    <row r="57" spans="1:36" ht="36">
      <c r="A57" s="46" t="s">
        <v>294</v>
      </c>
      <c r="B57" s="54" t="s">
        <v>165</v>
      </c>
      <c r="C57" s="55" t="s">
        <v>166</v>
      </c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</row>
    <row r="58" spans="1:36">
      <c r="A58" s="46" t="s">
        <v>295</v>
      </c>
      <c r="B58" s="54" t="s">
        <v>296</v>
      </c>
      <c r="C58" s="55" t="s">
        <v>169</v>
      </c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</row>
    <row r="59" spans="1:36">
      <c r="A59" s="46" t="s">
        <v>170</v>
      </c>
      <c r="B59" s="54" t="s">
        <v>171</v>
      </c>
      <c r="C59" s="55" t="s">
        <v>172</v>
      </c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58"/>
      <c r="AF59" s="58"/>
      <c r="AG59" s="58"/>
      <c r="AH59" s="58"/>
      <c r="AI59" s="58"/>
      <c r="AJ59" s="58"/>
    </row>
    <row r="60" spans="1:36" ht="24.75" customHeight="1">
      <c r="A60" s="46" t="s">
        <v>173</v>
      </c>
      <c r="B60" s="54" t="s">
        <v>174</v>
      </c>
      <c r="C60" s="55" t="s">
        <v>175</v>
      </c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58"/>
      <c r="AF60" s="58"/>
      <c r="AG60" s="58"/>
      <c r="AH60" s="58"/>
      <c r="AI60" s="58"/>
      <c r="AJ60" s="58"/>
    </row>
    <row r="61" spans="1:36" ht="24.75" customHeight="1">
      <c r="A61" s="46" t="s">
        <v>176</v>
      </c>
      <c r="B61" s="54" t="s">
        <v>177</v>
      </c>
      <c r="C61" s="55" t="s">
        <v>178</v>
      </c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58"/>
      <c r="AF61" s="58"/>
      <c r="AG61" s="58"/>
      <c r="AH61" s="58"/>
      <c r="AI61" s="58"/>
      <c r="AJ61" s="58"/>
    </row>
    <row r="62" spans="1:36" ht="24.75" customHeight="1">
      <c r="A62" s="46" t="s">
        <v>179</v>
      </c>
      <c r="B62" s="60" t="s">
        <v>297</v>
      </c>
      <c r="C62" s="48" t="s">
        <v>181</v>
      </c>
      <c r="D62" s="46"/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  <c r="AH62" s="46"/>
      <c r="AI62" s="46"/>
      <c r="AJ62" s="46"/>
    </row>
    <row r="63" spans="1:36">
      <c r="A63" s="46" t="s">
        <v>182</v>
      </c>
      <c r="B63" s="47" t="s">
        <v>183</v>
      </c>
      <c r="C63" s="48" t="s">
        <v>184</v>
      </c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58"/>
      <c r="AF63" s="58"/>
      <c r="AG63" s="58"/>
      <c r="AH63" s="58"/>
      <c r="AI63" s="58"/>
      <c r="AJ63" s="58"/>
    </row>
    <row r="64" spans="1:36">
      <c r="A64" s="46" t="s">
        <v>185</v>
      </c>
      <c r="B64" s="47" t="s">
        <v>186</v>
      </c>
      <c r="C64" s="48" t="s">
        <v>187</v>
      </c>
      <c r="D64" s="46"/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</row>
    <row r="65" spans="1:36" ht="25.5">
      <c r="A65" s="46" t="s">
        <v>188</v>
      </c>
      <c r="B65" s="47" t="s">
        <v>303</v>
      </c>
      <c r="C65" s="48" t="s">
        <v>190</v>
      </c>
      <c r="D65" s="46"/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58"/>
      <c r="AF65" s="58"/>
      <c r="AG65" s="58"/>
      <c r="AH65" s="58"/>
      <c r="AI65" s="58"/>
      <c r="AJ65" s="58"/>
    </row>
    <row r="66" spans="1:36" ht="25.5">
      <c r="A66" s="46" t="s">
        <v>304</v>
      </c>
      <c r="B66" s="47" t="s">
        <v>298</v>
      </c>
      <c r="C66" s="48" t="s">
        <v>196</v>
      </c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58"/>
      <c r="AF66" s="58"/>
      <c r="AG66" s="58"/>
      <c r="AH66" s="58"/>
      <c r="AI66" s="58"/>
      <c r="AJ66" s="58"/>
    </row>
    <row r="67" spans="1:36" ht="25.5">
      <c r="A67" s="46" t="s">
        <v>305</v>
      </c>
      <c r="B67" s="47" t="s">
        <v>299</v>
      </c>
      <c r="C67" s="48" t="s">
        <v>199</v>
      </c>
      <c r="D67" s="46"/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58"/>
      <c r="AF67" s="58"/>
      <c r="AG67" s="58"/>
      <c r="AH67" s="58"/>
      <c r="AI67" s="58"/>
      <c r="AJ67" s="58"/>
    </row>
    <row r="68" spans="1:36">
      <c r="A68" s="46" t="s">
        <v>306</v>
      </c>
      <c r="B68" s="47" t="s">
        <v>201</v>
      </c>
      <c r="C68" s="48" t="s">
        <v>202</v>
      </c>
      <c r="D68" s="46"/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58"/>
      <c r="AF68" s="58"/>
      <c r="AG68" s="58"/>
      <c r="AH68" s="58"/>
      <c r="AI68" s="58"/>
      <c r="AJ68" s="58"/>
    </row>
  </sheetData>
  <mergeCells count="41">
    <mergeCell ref="X6:X7"/>
    <mergeCell ref="AJ6:AJ7"/>
    <mergeCell ref="E5:AJ5"/>
    <mergeCell ref="AF6:AF7"/>
    <mergeCell ref="AC6:AC7"/>
    <mergeCell ref="AD6:AD7"/>
    <mergeCell ref="AE6:AE7"/>
    <mergeCell ref="AG6:AG7"/>
    <mergeCell ref="AH6:AH7"/>
    <mergeCell ref="AI6:AI7"/>
    <mergeCell ref="Y6:Y7"/>
    <mergeCell ref="Z6:Z7"/>
    <mergeCell ref="AA6:AA7"/>
    <mergeCell ref="AB6:AB7"/>
    <mergeCell ref="Q6:Q7"/>
    <mergeCell ref="T6:T7"/>
    <mergeCell ref="U6:U7"/>
    <mergeCell ref="V6:V7"/>
    <mergeCell ref="W6:W7"/>
    <mergeCell ref="S6:S7"/>
    <mergeCell ref="L6:L7"/>
    <mergeCell ref="M6:M7"/>
    <mergeCell ref="N6:N7"/>
    <mergeCell ref="O6:O7"/>
    <mergeCell ref="P6:P7"/>
    <mergeCell ref="AG4:AJ4"/>
    <mergeCell ref="A2:B2"/>
    <mergeCell ref="A3:AJ3"/>
    <mergeCell ref="U4:V4"/>
    <mergeCell ref="A5:A7"/>
    <mergeCell ref="B5:B7"/>
    <mergeCell ref="C5:C7"/>
    <mergeCell ref="D5:D7"/>
    <mergeCell ref="E6:E7"/>
    <mergeCell ref="F6:F7"/>
    <mergeCell ref="R6:R7"/>
    <mergeCell ref="G6:G7"/>
    <mergeCell ref="H6:H7"/>
    <mergeCell ref="I6:I7"/>
    <mergeCell ref="J6:J7"/>
    <mergeCell ref="K6:K7"/>
  </mergeCells>
  <pageMargins left="0" right="0" top="0.25" bottom="0" header="0.3" footer="0.3"/>
  <pageSetup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J68"/>
  <sheetViews>
    <sheetView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L13" sqref="L13"/>
    </sheetView>
  </sheetViews>
  <sheetFormatPr defaultRowHeight="15"/>
  <cols>
    <col min="1" max="1" width="9.140625" style="52"/>
    <col min="2" max="2" width="31.7109375" style="52" customWidth="1"/>
    <col min="3" max="3" width="9.140625" style="56"/>
    <col min="4" max="36" width="4.85546875" style="52" customWidth="1"/>
    <col min="37" max="16384" width="9.140625" style="52"/>
  </cols>
  <sheetData>
    <row r="2" spans="1:36" s="2" customFormat="1" ht="12.75">
      <c r="A2" s="123" t="s">
        <v>266</v>
      </c>
      <c r="B2" s="12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4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s="2" customFormat="1" ht="15.75">
      <c r="A3" s="124" t="s">
        <v>267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H3" s="124"/>
      <c r="AI3" s="124"/>
      <c r="AJ3" s="124"/>
    </row>
    <row r="4" spans="1:36" s="2" customFormat="1" ht="15" customHeight="1"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122" t="s">
        <v>268</v>
      </c>
      <c r="AH4" s="122"/>
      <c r="AI4" s="122"/>
      <c r="AJ4" s="122"/>
    </row>
    <row r="5" spans="1:36">
      <c r="A5" s="126" t="s">
        <v>0</v>
      </c>
      <c r="B5" s="126" t="s">
        <v>1</v>
      </c>
      <c r="C5" s="126" t="s">
        <v>2</v>
      </c>
      <c r="D5" s="126" t="s">
        <v>3</v>
      </c>
      <c r="E5" s="126" t="s">
        <v>4</v>
      </c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  <c r="AD5" s="126"/>
      <c r="AE5" s="126"/>
      <c r="AF5" s="126"/>
      <c r="AG5" s="126"/>
      <c r="AH5" s="126"/>
      <c r="AI5" s="126"/>
      <c r="AJ5" s="126"/>
    </row>
    <row r="6" spans="1:36" ht="25.5" customHeight="1">
      <c r="A6" s="126"/>
      <c r="B6" s="126"/>
      <c r="C6" s="126"/>
      <c r="D6" s="126"/>
      <c r="E6" s="127" t="s">
        <v>5</v>
      </c>
      <c r="F6" s="127" t="s">
        <v>6</v>
      </c>
      <c r="G6" s="127" t="s">
        <v>7</v>
      </c>
      <c r="H6" s="127" t="s">
        <v>8</v>
      </c>
      <c r="I6" s="127" t="s">
        <v>9</v>
      </c>
      <c r="J6" s="127" t="s">
        <v>10</v>
      </c>
      <c r="K6" s="127" t="s">
        <v>11</v>
      </c>
      <c r="L6" s="127" t="s">
        <v>12</v>
      </c>
      <c r="M6" s="127" t="s">
        <v>13</v>
      </c>
      <c r="N6" s="127" t="s">
        <v>14</v>
      </c>
      <c r="O6" s="127" t="s">
        <v>15</v>
      </c>
      <c r="P6" s="127" t="s">
        <v>16</v>
      </c>
      <c r="Q6" s="127" t="s">
        <v>17</v>
      </c>
      <c r="R6" s="127" t="s">
        <v>18</v>
      </c>
      <c r="S6" s="127" t="s">
        <v>19</v>
      </c>
      <c r="T6" s="127" t="s">
        <v>20</v>
      </c>
      <c r="U6" s="127" t="s">
        <v>21</v>
      </c>
      <c r="V6" s="127" t="s">
        <v>22</v>
      </c>
      <c r="W6" s="127" t="s">
        <v>23</v>
      </c>
      <c r="X6" s="127" t="s">
        <v>24</v>
      </c>
      <c r="Y6" s="127" t="s">
        <v>25</v>
      </c>
      <c r="Z6" s="127" t="s">
        <v>26</v>
      </c>
      <c r="AA6" s="127" t="s">
        <v>27</v>
      </c>
      <c r="AB6" s="127" t="s">
        <v>28</v>
      </c>
      <c r="AC6" s="127" t="s">
        <v>29</v>
      </c>
      <c r="AD6" s="127" t="s">
        <v>30</v>
      </c>
      <c r="AE6" s="127" t="s">
        <v>31</v>
      </c>
      <c r="AF6" s="131" t="s">
        <v>220</v>
      </c>
      <c r="AG6" s="127" t="s">
        <v>32</v>
      </c>
      <c r="AH6" s="127" t="s">
        <v>33</v>
      </c>
      <c r="AI6" s="127" t="s">
        <v>34</v>
      </c>
      <c r="AJ6" s="127" t="s">
        <v>35</v>
      </c>
    </row>
    <row r="7" spans="1:36" ht="34.5" customHeight="1">
      <c r="A7" s="126"/>
      <c r="B7" s="126"/>
      <c r="C7" s="126"/>
      <c r="D7" s="126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32"/>
      <c r="AG7" s="127"/>
      <c r="AH7" s="127"/>
      <c r="AI7" s="127"/>
      <c r="AJ7" s="127"/>
    </row>
    <row r="8" spans="1:36">
      <c r="A8" s="37">
        <v>-1</v>
      </c>
      <c r="B8" s="37">
        <v>-2</v>
      </c>
      <c r="C8" s="37">
        <v>-3</v>
      </c>
      <c r="D8" s="38" t="s">
        <v>269</v>
      </c>
      <c r="E8" s="38">
        <v>-5</v>
      </c>
      <c r="F8" s="38">
        <v>-6</v>
      </c>
      <c r="G8" s="38">
        <v>-7</v>
      </c>
      <c r="H8" s="38">
        <v>-8</v>
      </c>
      <c r="I8" s="38">
        <v>-9</v>
      </c>
      <c r="J8" s="38">
        <v>-10</v>
      </c>
      <c r="K8" s="38">
        <v>-11</v>
      </c>
      <c r="L8" s="38">
        <v>-12</v>
      </c>
      <c r="M8" s="38">
        <v>-13</v>
      </c>
      <c r="N8" s="38">
        <v>-14</v>
      </c>
      <c r="O8" s="38">
        <v>-15</v>
      </c>
      <c r="P8" s="38">
        <v>-16</v>
      </c>
      <c r="Q8" s="38">
        <v>-17</v>
      </c>
      <c r="R8" s="38">
        <v>-18</v>
      </c>
      <c r="S8" s="38">
        <v>-19</v>
      </c>
      <c r="T8" s="38">
        <v>-20</v>
      </c>
      <c r="U8" s="38">
        <v>-21</v>
      </c>
      <c r="V8" s="38">
        <v>-22</v>
      </c>
      <c r="W8" s="38">
        <v>-23</v>
      </c>
      <c r="X8" s="38">
        <v>-24</v>
      </c>
      <c r="Y8" s="38">
        <v>-25</v>
      </c>
      <c r="Z8" s="38">
        <v>-26</v>
      </c>
      <c r="AA8" s="38">
        <v>-27</v>
      </c>
      <c r="AB8" s="38">
        <v>-28</v>
      </c>
      <c r="AC8" s="38">
        <v>-29</v>
      </c>
      <c r="AD8" s="38">
        <v>-30</v>
      </c>
      <c r="AE8" s="38">
        <v>-31</v>
      </c>
      <c r="AF8" s="38">
        <v>-32</v>
      </c>
      <c r="AG8" s="38">
        <v>-33</v>
      </c>
      <c r="AH8" s="38">
        <v>-34</v>
      </c>
      <c r="AI8" s="38">
        <v>-35</v>
      </c>
      <c r="AJ8" s="38">
        <v>-36</v>
      </c>
    </row>
    <row r="9" spans="1:36">
      <c r="A9" s="36">
        <v>1</v>
      </c>
      <c r="B9" s="39" t="s">
        <v>39</v>
      </c>
      <c r="C9" s="40" t="s">
        <v>40</v>
      </c>
      <c r="D9" s="36">
        <v>233.86</v>
      </c>
      <c r="E9" s="36">
        <v>11.27</v>
      </c>
      <c r="F9" s="36">
        <v>13.62</v>
      </c>
      <c r="G9" s="36">
        <v>1.83</v>
      </c>
      <c r="H9" s="36">
        <v>4.4800000000000004</v>
      </c>
      <c r="I9" s="36">
        <v>13.51</v>
      </c>
      <c r="J9" s="36">
        <v>5.96</v>
      </c>
      <c r="K9" s="36">
        <v>68.36</v>
      </c>
      <c r="L9" s="36">
        <v>20.73</v>
      </c>
      <c r="M9" s="36"/>
      <c r="N9" s="36">
        <v>0.11</v>
      </c>
      <c r="O9" s="36">
        <v>7.12</v>
      </c>
      <c r="P9" s="36">
        <v>4.5199999999999996</v>
      </c>
      <c r="Q9" s="36">
        <v>2.5499999999999998</v>
      </c>
      <c r="R9" s="36">
        <v>1.39</v>
      </c>
      <c r="S9" s="36">
        <v>3.54</v>
      </c>
      <c r="T9" s="36">
        <v>4.58</v>
      </c>
      <c r="U9" s="36">
        <v>1.02</v>
      </c>
      <c r="V9" s="36">
        <v>0.56000000000000005</v>
      </c>
      <c r="W9" s="36">
        <v>1.73</v>
      </c>
      <c r="X9" s="36">
        <v>5.39</v>
      </c>
      <c r="Y9" s="36">
        <v>3.23</v>
      </c>
      <c r="Z9" s="36">
        <v>8.19</v>
      </c>
      <c r="AA9" s="36">
        <v>3.15</v>
      </c>
      <c r="AB9" s="36">
        <v>3.24</v>
      </c>
      <c r="AC9" s="36">
        <v>2.85</v>
      </c>
      <c r="AD9" s="36">
        <v>3.95</v>
      </c>
      <c r="AE9" s="36">
        <v>4.79</v>
      </c>
      <c r="AF9" s="36"/>
      <c r="AG9" s="36"/>
      <c r="AH9" s="36">
        <v>0.69</v>
      </c>
      <c r="AI9" s="36">
        <v>10.27</v>
      </c>
      <c r="AJ9" s="36">
        <v>9.81</v>
      </c>
    </row>
    <row r="10" spans="1:36">
      <c r="A10" s="42"/>
      <c r="B10" s="43" t="s">
        <v>270</v>
      </c>
      <c r="C10" s="44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</row>
    <row r="11" spans="1:36">
      <c r="A11" s="46" t="s">
        <v>42</v>
      </c>
      <c r="B11" s="47" t="s">
        <v>43</v>
      </c>
      <c r="C11" s="48" t="s">
        <v>44</v>
      </c>
      <c r="D11" s="46">
        <v>188.05</v>
      </c>
      <c r="E11" s="46">
        <v>10.59</v>
      </c>
      <c r="F11" s="46">
        <v>0.31</v>
      </c>
      <c r="G11" s="46">
        <v>0.65</v>
      </c>
      <c r="H11" s="46">
        <v>4.4800000000000004</v>
      </c>
      <c r="I11" s="46">
        <v>10.96</v>
      </c>
      <c r="J11" s="46">
        <v>3.98</v>
      </c>
      <c r="K11" s="46">
        <v>67.84</v>
      </c>
      <c r="L11" s="46">
        <v>20.73</v>
      </c>
      <c r="M11" s="46"/>
      <c r="N11" s="46">
        <v>0.11</v>
      </c>
      <c r="O11" s="46">
        <v>6.96</v>
      </c>
      <c r="P11" s="46">
        <v>4.28</v>
      </c>
      <c r="Q11" s="46">
        <v>2.5499999999999998</v>
      </c>
      <c r="R11" s="46">
        <v>1.37</v>
      </c>
      <c r="S11" s="46">
        <v>3.54</v>
      </c>
      <c r="T11" s="46">
        <v>4.4800000000000004</v>
      </c>
      <c r="U11" s="46">
        <v>0.9</v>
      </c>
      <c r="V11" s="46">
        <v>0.51</v>
      </c>
      <c r="W11" s="46">
        <v>1.32</v>
      </c>
      <c r="X11" s="46">
        <v>5.13</v>
      </c>
      <c r="Y11" s="46">
        <v>3.23</v>
      </c>
      <c r="Z11" s="46">
        <v>7.61</v>
      </c>
      <c r="AA11" s="46">
        <v>2.1</v>
      </c>
      <c r="AB11" s="46">
        <v>2.41</v>
      </c>
      <c r="AC11" s="46">
        <v>2.85</v>
      </c>
      <c r="AD11" s="46">
        <v>1.24</v>
      </c>
      <c r="AE11" s="46">
        <v>1.2</v>
      </c>
      <c r="AF11" s="46"/>
      <c r="AG11" s="46"/>
      <c r="AH11" s="46">
        <v>0.69</v>
      </c>
      <c r="AI11" s="46">
        <v>4.46</v>
      </c>
      <c r="AJ11" s="46">
        <v>0.72</v>
      </c>
    </row>
    <row r="12" spans="1:36">
      <c r="A12" s="42"/>
      <c r="B12" s="43" t="s">
        <v>46</v>
      </c>
      <c r="C12" s="44" t="s">
        <v>47</v>
      </c>
      <c r="D12" s="46">
        <v>186.48</v>
      </c>
      <c r="E12" s="42">
        <v>10.59</v>
      </c>
      <c r="F12" s="42">
        <v>0.31</v>
      </c>
      <c r="G12" s="42">
        <v>0.65</v>
      </c>
      <c r="H12" s="42">
        <v>4.4800000000000004</v>
      </c>
      <c r="I12" s="42">
        <v>10.96</v>
      </c>
      <c r="J12" s="42">
        <v>3.98</v>
      </c>
      <c r="K12" s="42">
        <v>66.98</v>
      </c>
      <c r="L12" s="42">
        <v>20.73</v>
      </c>
      <c r="M12" s="42"/>
      <c r="N12" s="42">
        <v>0.11</v>
      </c>
      <c r="O12" s="42">
        <v>6.96</v>
      </c>
      <c r="P12" s="42">
        <v>4.28</v>
      </c>
      <c r="Q12" s="42">
        <v>2.5499999999999998</v>
      </c>
      <c r="R12" s="42">
        <v>1.37</v>
      </c>
      <c r="S12" s="42">
        <v>3.54</v>
      </c>
      <c r="T12" s="42">
        <v>4.4800000000000004</v>
      </c>
      <c r="U12" s="42">
        <v>0.9</v>
      </c>
      <c r="V12" s="42">
        <v>0.51</v>
      </c>
      <c r="W12" s="42">
        <v>1.32</v>
      </c>
      <c r="X12" s="42">
        <v>5.13</v>
      </c>
      <c r="Y12" s="42">
        <v>3.23</v>
      </c>
      <c r="Z12" s="42">
        <v>7.61</v>
      </c>
      <c r="AA12" s="42">
        <v>1.56</v>
      </c>
      <c r="AB12" s="42">
        <v>2.41</v>
      </c>
      <c r="AC12" s="42">
        <v>2.85</v>
      </c>
      <c r="AD12" s="42">
        <v>1.2</v>
      </c>
      <c r="AE12" s="45">
        <v>1.2</v>
      </c>
      <c r="AF12" s="45"/>
      <c r="AG12" s="45"/>
      <c r="AH12" s="45">
        <v>0.69</v>
      </c>
      <c r="AI12" s="45">
        <v>4.33</v>
      </c>
      <c r="AJ12" s="45">
        <v>0.72</v>
      </c>
    </row>
    <row r="13" spans="1:36">
      <c r="A13" s="42"/>
      <c r="B13" s="43" t="s">
        <v>271</v>
      </c>
      <c r="C13" s="44" t="s">
        <v>272</v>
      </c>
      <c r="D13" s="46">
        <v>1.57</v>
      </c>
      <c r="E13" s="46"/>
      <c r="F13" s="46"/>
      <c r="G13" s="46"/>
      <c r="H13" s="46"/>
      <c r="I13" s="46"/>
      <c r="J13" s="46"/>
      <c r="K13" s="46">
        <v>0.86</v>
      </c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>
        <v>0.54</v>
      </c>
      <c r="AB13" s="46"/>
      <c r="AC13" s="46"/>
      <c r="AD13" s="46">
        <v>0.04</v>
      </c>
      <c r="AE13" s="49"/>
      <c r="AF13" s="49"/>
      <c r="AG13" s="49"/>
      <c r="AH13" s="49"/>
      <c r="AI13" s="49">
        <v>0.13</v>
      </c>
      <c r="AJ13" s="49"/>
    </row>
    <row r="14" spans="1:36">
      <c r="A14" s="46" t="s">
        <v>48</v>
      </c>
      <c r="B14" s="47" t="s">
        <v>49</v>
      </c>
      <c r="C14" s="48" t="s">
        <v>50</v>
      </c>
      <c r="D14" s="46">
        <v>7.44</v>
      </c>
      <c r="E14" s="46"/>
      <c r="F14" s="46"/>
      <c r="G14" s="46">
        <v>0.8</v>
      </c>
      <c r="H14" s="46"/>
      <c r="I14" s="46">
        <v>1.6</v>
      </c>
      <c r="J14" s="46">
        <v>0.17</v>
      </c>
      <c r="K14" s="46">
        <v>0.13</v>
      </c>
      <c r="L14" s="46"/>
      <c r="M14" s="46"/>
      <c r="N14" s="46"/>
      <c r="O14" s="46">
        <v>0.01</v>
      </c>
      <c r="P14" s="46"/>
      <c r="Q14" s="46"/>
      <c r="R14" s="46"/>
      <c r="S14" s="46"/>
      <c r="T14" s="46"/>
      <c r="U14" s="46"/>
      <c r="V14" s="46"/>
      <c r="W14" s="46">
        <v>0.3</v>
      </c>
      <c r="X14" s="46">
        <v>0.26</v>
      </c>
      <c r="Y14" s="46"/>
      <c r="Z14" s="46">
        <v>0.56999999999999995</v>
      </c>
      <c r="AA14" s="46"/>
      <c r="AB14" s="46">
        <v>7.0000000000000007E-2</v>
      </c>
      <c r="AC14" s="46"/>
      <c r="AD14" s="46">
        <v>0.61</v>
      </c>
      <c r="AE14" s="49">
        <v>0.14000000000000001</v>
      </c>
      <c r="AF14" s="49"/>
      <c r="AG14" s="49"/>
      <c r="AH14" s="49"/>
      <c r="AI14" s="49">
        <v>1.55</v>
      </c>
      <c r="AJ14" s="49">
        <v>0.66</v>
      </c>
    </row>
    <row r="15" spans="1:36">
      <c r="A15" s="46" t="s">
        <v>51</v>
      </c>
      <c r="B15" s="47" t="s">
        <v>52</v>
      </c>
      <c r="C15" s="48" t="s">
        <v>53</v>
      </c>
      <c r="D15" s="46">
        <v>8.94</v>
      </c>
      <c r="E15" s="46"/>
      <c r="F15" s="46">
        <v>0.06</v>
      </c>
      <c r="G15" s="46">
        <v>0.38</v>
      </c>
      <c r="H15" s="46"/>
      <c r="I15" s="46">
        <v>0.62</v>
      </c>
      <c r="J15" s="46">
        <v>0.74</v>
      </c>
      <c r="K15" s="46">
        <v>0.39</v>
      </c>
      <c r="L15" s="46"/>
      <c r="M15" s="46"/>
      <c r="N15" s="46"/>
      <c r="O15" s="46"/>
      <c r="P15" s="46">
        <v>0.24</v>
      </c>
      <c r="Q15" s="46"/>
      <c r="R15" s="46"/>
      <c r="S15" s="46"/>
      <c r="T15" s="46"/>
      <c r="U15" s="46">
        <v>0.12</v>
      </c>
      <c r="V15" s="46">
        <v>0.05</v>
      </c>
      <c r="W15" s="46"/>
      <c r="X15" s="46"/>
      <c r="Y15" s="46"/>
      <c r="Z15" s="46"/>
      <c r="AA15" s="46">
        <v>0.1</v>
      </c>
      <c r="AB15" s="46">
        <v>7.0000000000000007E-2</v>
      </c>
      <c r="AC15" s="46"/>
      <c r="AD15" s="46">
        <v>0.56999999999999995</v>
      </c>
      <c r="AE15" s="49">
        <v>0.59</v>
      </c>
      <c r="AF15" s="49"/>
      <c r="AG15" s="49"/>
      <c r="AH15" s="49"/>
      <c r="AI15" s="49">
        <v>1.53</v>
      </c>
      <c r="AJ15" s="49">
        <v>3.48</v>
      </c>
    </row>
    <row r="16" spans="1:36">
      <c r="A16" s="46" t="s">
        <v>54</v>
      </c>
      <c r="B16" s="47" t="s">
        <v>55</v>
      </c>
      <c r="C16" s="48" t="s">
        <v>56</v>
      </c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9"/>
      <c r="AF16" s="49"/>
      <c r="AG16" s="49"/>
      <c r="AH16" s="49"/>
      <c r="AI16" s="49"/>
      <c r="AJ16" s="49"/>
    </row>
    <row r="17" spans="1:36">
      <c r="A17" s="46" t="s">
        <v>57</v>
      </c>
      <c r="B17" s="47" t="s">
        <v>58</v>
      </c>
      <c r="C17" s="48" t="s">
        <v>59</v>
      </c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9"/>
      <c r="AF17" s="49"/>
      <c r="AG17" s="49"/>
      <c r="AH17" s="49"/>
      <c r="AI17" s="49"/>
      <c r="AJ17" s="49"/>
    </row>
    <row r="18" spans="1:36">
      <c r="A18" s="46" t="s">
        <v>61</v>
      </c>
      <c r="B18" s="47" t="s">
        <v>62</v>
      </c>
      <c r="C18" s="48" t="s">
        <v>63</v>
      </c>
      <c r="D18" s="46">
        <v>10.59</v>
      </c>
      <c r="E18" s="46"/>
      <c r="F18" s="46">
        <v>2</v>
      </c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>
        <v>1.19</v>
      </c>
      <c r="AE18" s="49">
        <v>0.41</v>
      </c>
      <c r="AF18" s="49"/>
      <c r="AG18" s="49"/>
      <c r="AH18" s="49"/>
      <c r="AI18" s="49">
        <v>2.61</v>
      </c>
      <c r="AJ18" s="49">
        <v>4.38</v>
      </c>
    </row>
    <row r="19" spans="1:36" ht="24">
      <c r="A19" s="46"/>
      <c r="B19" s="50" t="s">
        <v>239</v>
      </c>
      <c r="C19" s="51" t="s">
        <v>64</v>
      </c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9"/>
      <c r="AF19" s="49"/>
      <c r="AG19" s="49"/>
      <c r="AH19" s="49"/>
      <c r="AI19" s="49"/>
      <c r="AJ19" s="49"/>
    </row>
    <row r="20" spans="1:36">
      <c r="A20" s="46" t="s">
        <v>65</v>
      </c>
      <c r="B20" s="47" t="s">
        <v>66</v>
      </c>
      <c r="C20" s="48" t="s">
        <v>67</v>
      </c>
      <c r="D20" s="46">
        <v>7.14</v>
      </c>
      <c r="E20" s="46">
        <v>0.23</v>
      </c>
      <c r="F20" s="46"/>
      <c r="G20" s="46"/>
      <c r="H20" s="46"/>
      <c r="I20" s="46">
        <v>0.33</v>
      </c>
      <c r="J20" s="46">
        <v>1.07</v>
      </c>
      <c r="K20" s="46"/>
      <c r="L20" s="46"/>
      <c r="M20" s="46"/>
      <c r="N20" s="46"/>
      <c r="O20" s="46">
        <v>0.16</v>
      </c>
      <c r="P20" s="46"/>
      <c r="Q20" s="46"/>
      <c r="R20" s="46">
        <v>0.02</v>
      </c>
      <c r="S20" s="46"/>
      <c r="T20" s="46">
        <v>0.1</v>
      </c>
      <c r="U20" s="46"/>
      <c r="V20" s="46"/>
      <c r="W20" s="46">
        <v>0.11</v>
      </c>
      <c r="X20" s="46"/>
      <c r="Y20" s="46"/>
      <c r="Z20" s="46"/>
      <c r="AA20" s="46">
        <v>0.95</v>
      </c>
      <c r="AB20" s="46">
        <v>0.69</v>
      </c>
      <c r="AC20" s="46"/>
      <c r="AD20" s="46">
        <v>0.34</v>
      </c>
      <c r="AE20" s="49">
        <v>2.4500000000000002</v>
      </c>
      <c r="AF20" s="49"/>
      <c r="AG20" s="49"/>
      <c r="AH20" s="49"/>
      <c r="AI20" s="49">
        <v>0.12</v>
      </c>
      <c r="AJ20" s="49">
        <v>0.56999999999999995</v>
      </c>
    </row>
    <row r="21" spans="1:36">
      <c r="A21" s="46" t="s">
        <v>68</v>
      </c>
      <c r="B21" s="47" t="s">
        <v>69</v>
      </c>
      <c r="C21" s="48" t="s">
        <v>70</v>
      </c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9"/>
      <c r="AF21" s="49"/>
      <c r="AG21" s="49"/>
      <c r="AH21" s="49"/>
      <c r="AI21" s="49"/>
      <c r="AJ21" s="49"/>
    </row>
    <row r="22" spans="1:36">
      <c r="A22" s="46" t="s">
        <v>71</v>
      </c>
      <c r="B22" s="47" t="s">
        <v>72</v>
      </c>
      <c r="C22" s="48" t="s">
        <v>73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9"/>
      <c r="AF22" s="49"/>
      <c r="AG22" s="49"/>
      <c r="AH22" s="49"/>
      <c r="AI22" s="49"/>
      <c r="AJ22" s="49"/>
    </row>
    <row r="23" spans="1:36">
      <c r="A23" s="46" t="s">
        <v>74</v>
      </c>
      <c r="B23" s="47" t="s">
        <v>75</v>
      </c>
      <c r="C23" s="48" t="s">
        <v>76</v>
      </c>
      <c r="D23" s="46">
        <v>11.7</v>
      </c>
      <c r="E23" s="46">
        <v>0.45</v>
      </c>
      <c r="F23" s="46">
        <v>11.25</v>
      </c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9"/>
      <c r="AF23" s="49"/>
      <c r="AG23" s="49"/>
      <c r="AH23" s="49"/>
      <c r="AI23" s="49"/>
      <c r="AJ23" s="49"/>
    </row>
    <row r="24" spans="1:36">
      <c r="A24" s="36">
        <v>2</v>
      </c>
      <c r="B24" s="39" t="s">
        <v>77</v>
      </c>
      <c r="C24" s="40" t="s">
        <v>78</v>
      </c>
      <c r="D24" s="36">
        <v>56.23</v>
      </c>
      <c r="E24" s="36">
        <v>6.56</v>
      </c>
      <c r="F24" s="36">
        <v>2.68</v>
      </c>
      <c r="G24" s="36"/>
      <c r="H24" s="36">
        <v>0.28000000000000003</v>
      </c>
      <c r="I24" s="36">
        <v>2.82</v>
      </c>
      <c r="J24" s="36">
        <v>2.5299999999999998</v>
      </c>
      <c r="K24" s="36">
        <v>7.65</v>
      </c>
      <c r="L24" s="36">
        <v>0.71</v>
      </c>
      <c r="M24" s="36"/>
      <c r="N24" s="36"/>
      <c r="O24" s="36">
        <v>0.12</v>
      </c>
      <c r="P24" s="36">
        <v>1.46</v>
      </c>
      <c r="Q24" s="36">
        <v>0.22</v>
      </c>
      <c r="R24" s="36">
        <v>0.2</v>
      </c>
      <c r="S24" s="36">
        <v>0.65</v>
      </c>
      <c r="T24" s="36">
        <v>0.75</v>
      </c>
      <c r="U24" s="36">
        <v>0.17</v>
      </c>
      <c r="V24" s="36">
        <v>0.05</v>
      </c>
      <c r="W24" s="36">
        <v>0.74</v>
      </c>
      <c r="X24" s="36">
        <v>0.36</v>
      </c>
      <c r="Y24" s="36">
        <v>0.11</v>
      </c>
      <c r="Z24" s="36">
        <v>0.72</v>
      </c>
      <c r="AA24" s="36">
        <v>0.62</v>
      </c>
      <c r="AB24" s="36">
        <v>5.62</v>
      </c>
      <c r="AC24" s="36">
        <v>0.71</v>
      </c>
      <c r="AD24" s="36">
        <v>1.51</v>
      </c>
      <c r="AE24" s="36">
        <v>2.16</v>
      </c>
      <c r="AF24" s="36"/>
      <c r="AG24" s="36"/>
      <c r="AH24" s="36">
        <v>0.1</v>
      </c>
      <c r="AI24" s="36">
        <v>5.55</v>
      </c>
      <c r="AJ24" s="36">
        <v>8.48</v>
      </c>
    </row>
    <row r="25" spans="1:36">
      <c r="A25" s="36"/>
      <c r="B25" s="43" t="s">
        <v>270</v>
      </c>
      <c r="C25" s="40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</row>
    <row r="26" spans="1:36">
      <c r="A26" s="46" t="s">
        <v>79</v>
      </c>
      <c r="B26" s="47" t="s">
        <v>80</v>
      </c>
      <c r="C26" s="48" t="s">
        <v>81</v>
      </c>
      <c r="D26" s="46">
        <v>27.5</v>
      </c>
      <c r="E26" s="46"/>
      <c r="F26" s="46"/>
      <c r="G26" s="46"/>
      <c r="H26" s="46">
        <v>0.2</v>
      </c>
      <c r="I26" s="46">
        <v>1.0900000000000001</v>
      </c>
      <c r="J26" s="46">
        <v>1.3</v>
      </c>
      <c r="K26" s="46">
        <v>0.18</v>
      </c>
      <c r="L26" s="46">
        <v>0.38</v>
      </c>
      <c r="M26" s="46"/>
      <c r="N26" s="46"/>
      <c r="O26" s="46">
        <v>0.01</v>
      </c>
      <c r="P26" s="46"/>
      <c r="Q26" s="46">
        <v>0.04</v>
      </c>
      <c r="R26" s="46">
        <v>0.01</v>
      </c>
      <c r="S26" s="46"/>
      <c r="T26" s="46">
        <v>0.44</v>
      </c>
      <c r="U26" s="46"/>
      <c r="V26" s="46"/>
      <c r="W26" s="46">
        <v>0.74</v>
      </c>
      <c r="X26" s="46">
        <v>0.36</v>
      </c>
      <c r="Y26" s="46"/>
      <c r="Z26" s="46">
        <v>0.02</v>
      </c>
      <c r="AA26" s="46">
        <v>0.2</v>
      </c>
      <c r="AB26" s="46">
        <v>5.42</v>
      </c>
      <c r="AC26" s="46">
        <v>0.55000000000000004</v>
      </c>
      <c r="AD26" s="46">
        <v>1.51</v>
      </c>
      <c r="AE26" s="46">
        <v>1.69</v>
      </c>
      <c r="AF26" s="46"/>
      <c r="AG26" s="46"/>
      <c r="AH26" s="46"/>
      <c r="AI26" s="46">
        <v>5.34</v>
      </c>
      <c r="AJ26" s="46">
        <v>8.01</v>
      </c>
    </row>
    <row r="27" spans="1:36">
      <c r="A27" s="46" t="s">
        <v>83</v>
      </c>
      <c r="B27" s="47" t="s">
        <v>84</v>
      </c>
      <c r="C27" s="48" t="s">
        <v>85</v>
      </c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</row>
    <row r="28" spans="1:36">
      <c r="A28" s="46" t="s">
        <v>86</v>
      </c>
      <c r="B28" s="47" t="s">
        <v>87</v>
      </c>
      <c r="C28" s="48" t="s">
        <v>88</v>
      </c>
      <c r="D28" s="46">
        <v>0.37</v>
      </c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>
        <v>0.05</v>
      </c>
      <c r="W28" s="46"/>
      <c r="X28" s="46"/>
      <c r="Y28" s="46">
        <v>0.1</v>
      </c>
      <c r="Z28" s="46"/>
      <c r="AA28" s="46"/>
      <c r="AB28" s="46">
        <v>0.02</v>
      </c>
      <c r="AC28" s="46"/>
      <c r="AD28" s="46"/>
      <c r="AE28" s="46">
        <v>0.1</v>
      </c>
      <c r="AF28" s="46"/>
      <c r="AG28" s="46"/>
      <c r="AH28" s="46"/>
      <c r="AI28" s="46"/>
      <c r="AJ28" s="46"/>
    </row>
    <row r="29" spans="1:36">
      <c r="A29" s="46" t="s">
        <v>89</v>
      </c>
      <c r="B29" s="47" t="s">
        <v>90</v>
      </c>
      <c r="C29" s="48" t="s">
        <v>91</v>
      </c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9"/>
      <c r="AF29" s="49"/>
      <c r="AG29" s="49"/>
      <c r="AH29" s="49"/>
      <c r="AI29" s="49"/>
      <c r="AJ29" s="49"/>
    </row>
    <row r="30" spans="1:36">
      <c r="A30" s="46" t="s">
        <v>92</v>
      </c>
      <c r="B30" s="47" t="s">
        <v>93</v>
      </c>
      <c r="C30" s="48" t="s">
        <v>94</v>
      </c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9"/>
      <c r="AF30" s="49"/>
      <c r="AG30" s="49"/>
      <c r="AH30" s="49"/>
      <c r="AI30" s="49"/>
      <c r="AJ30" s="49"/>
    </row>
    <row r="31" spans="1:36">
      <c r="A31" s="46" t="s">
        <v>95</v>
      </c>
      <c r="B31" s="47" t="s">
        <v>96</v>
      </c>
      <c r="C31" s="48" t="s">
        <v>97</v>
      </c>
      <c r="D31" s="46">
        <v>4.5199999999999996</v>
      </c>
      <c r="E31" s="46">
        <v>3.51</v>
      </c>
      <c r="F31" s="46"/>
      <c r="G31" s="46"/>
      <c r="H31" s="46"/>
      <c r="I31" s="46"/>
      <c r="J31" s="46"/>
      <c r="K31" s="46"/>
      <c r="L31" s="46">
        <v>0.1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>
        <v>0.32</v>
      </c>
      <c r="AB31" s="46">
        <v>0.13</v>
      </c>
      <c r="AC31" s="46">
        <v>7.0000000000000007E-2</v>
      </c>
      <c r="AD31" s="46"/>
      <c r="AE31" s="46"/>
      <c r="AF31" s="46"/>
      <c r="AG31" s="46"/>
      <c r="AH31" s="46"/>
      <c r="AI31" s="46"/>
      <c r="AJ31" s="46">
        <v>0.39</v>
      </c>
    </row>
    <row r="32" spans="1:36">
      <c r="A32" s="46"/>
      <c r="B32" s="43" t="s">
        <v>41</v>
      </c>
      <c r="C32" s="48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</row>
    <row r="33" spans="1:36">
      <c r="A33" s="46" t="s">
        <v>273</v>
      </c>
      <c r="B33" s="47" t="s">
        <v>274</v>
      </c>
      <c r="C33" s="48" t="s">
        <v>100</v>
      </c>
      <c r="D33" s="46">
        <v>0.17</v>
      </c>
      <c r="E33" s="46"/>
      <c r="F33" s="46"/>
      <c r="G33" s="46"/>
      <c r="H33" s="46"/>
      <c r="I33" s="46"/>
      <c r="J33" s="46"/>
      <c r="K33" s="46"/>
      <c r="L33" s="46">
        <v>0.1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>
        <v>7.0000000000000007E-2</v>
      </c>
      <c r="AD33" s="46"/>
      <c r="AE33" s="46"/>
      <c r="AF33" s="46"/>
      <c r="AG33" s="46"/>
      <c r="AH33" s="46"/>
      <c r="AI33" s="46"/>
      <c r="AJ33" s="46"/>
    </row>
    <row r="34" spans="1:36">
      <c r="A34" s="46" t="s">
        <v>275</v>
      </c>
      <c r="B34" s="47" t="s">
        <v>276</v>
      </c>
      <c r="C34" s="48" t="s">
        <v>103</v>
      </c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</row>
    <row r="35" spans="1:36">
      <c r="A35" s="46" t="s">
        <v>277</v>
      </c>
      <c r="B35" s="47" t="s">
        <v>278</v>
      </c>
      <c r="C35" s="48" t="s">
        <v>106</v>
      </c>
      <c r="D35" s="46">
        <v>0.1</v>
      </c>
      <c r="E35" s="46">
        <v>0.1</v>
      </c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</row>
    <row r="36" spans="1:36" ht="25.5">
      <c r="A36" s="46" t="s">
        <v>279</v>
      </c>
      <c r="B36" s="47" t="s">
        <v>280</v>
      </c>
      <c r="C36" s="48" t="s">
        <v>109</v>
      </c>
      <c r="D36" s="46">
        <v>0.79</v>
      </c>
      <c r="E36" s="46">
        <v>0.64</v>
      </c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>
        <v>0.15</v>
      </c>
      <c r="AB36" s="46"/>
      <c r="AC36" s="46"/>
      <c r="AD36" s="46"/>
      <c r="AE36" s="46"/>
      <c r="AF36" s="46"/>
      <c r="AG36" s="46"/>
      <c r="AH36" s="46"/>
      <c r="AI36" s="46"/>
      <c r="AJ36" s="46"/>
    </row>
    <row r="37" spans="1:36">
      <c r="A37" s="46" t="s">
        <v>281</v>
      </c>
      <c r="B37" s="47" t="s">
        <v>282</v>
      </c>
      <c r="C37" s="48" t="s">
        <v>112</v>
      </c>
      <c r="D37" s="46">
        <v>3.46</v>
      </c>
      <c r="E37" s="46">
        <v>2.77</v>
      </c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>
        <v>0.17</v>
      </c>
      <c r="AB37" s="46">
        <v>0.13</v>
      </c>
      <c r="AC37" s="46"/>
      <c r="AD37" s="46"/>
      <c r="AE37" s="46"/>
      <c r="AF37" s="46"/>
      <c r="AG37" s="46"/>
      <c r="AH37" s="46"/>
      <c r="AI37" s="46"/>
      <c r="AJ37" s="46">
        <v>0.39</v>
      </c>
    </row>
    <row r="38" spans="1:36" ht="25.5">
      <c r="A38" s="46" t="s">
        <v>283</v>
      </c>
      <c r="B38" s="47" t="s">
        <v>284</v>
      </c>
      <c r="C38" s="48" t="s">
        <v>115</v>
      </c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</row>
    <row r="39" spans="1:36">
      <c r="A39" s="46" t="s">
        <v>285</v>
      </c>
      <c r="B39" s="47" t="s">
        <v>117</v>
      </c>
      <c r="C39" s="48" t="s">
        <v>118</v>
      </c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</row>
    <row r="40" spans="1:36">
      <c r="A40" s="46" t="s">
        <v>286</v>
      </c>
      <c r="B40" s="47" t="s">
        <v>120</v>
      </c>
      <c r="C40" s="48" t="s">
        <v>121</v>
      </c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</row>
    <row r="41" spans="1:36">
      <c r="A41" s="46" t="s">
        <v>287</v>
      </c>
      <c r="B41" s="47" t="s">
        <v>288</v>
      </c>
      <c r="C41" s="48" t="s">
        <v>124</v>
      </c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</row>
    <row r="42" spans="1:36" ht="25.5">
      <c r="A42" s="46" t="s">
        <v>289</v>
      </c>
      <c r="B42" s="47" t="s">
        <v>126</v>
      </c>
      <c r="C42" s="48" t="s">
        <v>127</v>
      </c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</row>
    <row r="43" spans="1:36" ht="25.5">
      <c r="A43" s="46" t="s">
        <v>128</v>
      </c>
      <c r="B43" s="47" t="s">
        <v>129</v>
      </c>
      <c r="C43" s="48" t="s">
        <v>130</v>
      </c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</row>
    <row r="44" spans="1:36">
      <c r="A44" s="46"/>
      <c r="B44" s="43" t="s">
        <v>41</v>
      </c>
      <c r="C44" s="53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9"/>
      <c r="AF44" s="49"/>
      <c r="AG44" s="49"/>
      <c r="AH44" s="49"/>
      <c r="AI44" s="49"/>
      <c r="AJ44" s="49"/>
    </row>
    <row r="45" spans="1:36">
      <c r="A45" s="46" t="s">
        <v>131</v>
      </c>
      <c r="B45" s="47" t="s">
        <v>132</v>
      </c>
      <c r="C45" s="48" t="s">
        <v>133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9"/>
      <c r="AF45" s="49"/>
      <c r="AG45" s="49"/>
      <c r="AH45" s="49"/>
      <c r="AI45" s="49"/>
      <c r="AJ45" s="49"/>
    </row>
    <row r="46" spans="1:36">
      <c r="A46" s="46" t="s">
        <v>134</v>
      </c>
      <c r="B46" s="47" t="s">
        <v>135</v>
      </c>
      <c r="C46" s="48" t="s">
        <v>136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9"/>
      <c r="AF46" s="49"/>
      <c r="AG46" s="49"/>
      <c r="AH46" s="49"/>
      <c r="AI46" s="49"/>
      <c r="AJ46" s="49"/>
    </row>
    <row r="47" spans="1:36">
      <c r="A47" s="46" t="s">
        <v>137</v>
      </c>
      <c r="B47" s="47" t="s">
        <v>138</v>
      </c>
      <c r="C47" s="48" t="s">
        <v>139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9"/>
      <c r="AF47" s="49"/>
      <c r="AG47" s="49"/>
      <c r="AH47" s="49"/>
      <c r="AI47" s="49"/>
      <c r="AJ47" s="49"/>
    </row>
    <row r="48" spans="1:36">
      <c r="A48" s="46" t="s">
        <v>140</v>
      </c>
      <c r="B48" s="47" t="s">
        <v>141</v>
      </c>
      <c r="C48" s="48" t="s">
        <v>142</v>
      </c>
      <c r="D48" s="46">
        <v>0.09</v>
      </c>
      <c r="E48" s="46">
        <v>0.09</v>
      </c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9"/>
      <c r="AF48" s="49"/>
      <c r="AG48" s="49"/>
      <c r="AH48" s="49"/>
      <c r="AI48" s="49"/>
      <c r="AJ48" s="49"/>
    </row>
    <row r="49" spans="1:36">
      <c r="A49" s="46" t="s">
        <v>143</v>
      </c>
      <c r="B49" s="47" t="s">
        <v>144</v>
      </c>
      <c r="C49" s="48" t="s">
        <v>145</v>
      </c>
      <c r="D49" s="46">
        <v>0.42</v>
      </c>
      <c r="E49" s="46">
        <v>0.32</v>
      </c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9"/>
      <c r="AF49" s="49"/>
      <c r="AG49" s="49"/>
      <c r="AH49" s="49">
        <v>0.1</v>
      </c>
      <c r="AI49" s="49"/>
      <c r="AJ49" s="49"/>
    </row>
    <row r="50" spans="1:36" ht="25.5">
      <c r="A50" s="46" t="s">
        <v>146</v>
      </c>
      <c r="B50" s="47" t="s">
        <v>147</v>
      </c>
      <c r="C50" s="48" t="s">
        <v>148</v>
      </c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9"/>
      <c r="AF50" s="49"/>
      <c r="AG50" s="49"/>
      <c r="AH50" s="49"/>
      <c r="AI50" s="49"/>
      <c r="AJ50" s="49"/>
    </row>
    <row r="51" spans="1:36">
      <c r="A51" s="36" t="s">
        <v>149</v>
      </c>
      <c r="B51" s="39" t="s">
        <v>150</v>
      </c>
      <c r="C51" s="40" t="s">
        <v>151</v>
      </c>
      <c r="D51" s="36">
        <v>20.59</v>
      </c>
      <c r="E51" s="36">
        <v>2.61</v>
      </c>
      <c r="F51" s="36">
        <v>2.68</v>
      </c>
      <c r="G51" s="36"/>
      <c r="H51" s="36">
        <v>0.05</v>
      </c>
      <c r="I51" s="36">
        <v>1.0900000000000001</v>
      </c>
      <c r="J51" s="36">
        <v>0.57999999999999996</v>
      </c>
      <c r="K51" s="36">
        <v>7.03</v>
      </c>
      <c r="L51" s="36">
        <v>0.23</v>
      </c>
      <c r="M51" s="36"/>
      <c r="N51" s="36"/>
      <c r="O51" s="36">
        <v>0.02</v>
      </c>
      <c r="P51" s="36">
        <v>1.46</v>
      </c>
      <c r="Q51" s="36">
        <v>0.18</v>
      </c>
      <c r="R51" s="36">
        <v>0.04</v>
      </c>
      <c r="S51" s="36">
        <v>0.65</v>
      </c>
      <c r="T51" s="36">
        <v>0.31</v>
      </c>
      <c r="U51" s="36">
        <v>0.14000000000000001</v>
      </c>
      <c r="V51" s="36"/>
      <c r="W51" s="36"/>
      <c r="X51" s="36"/>
      <c r="Y51" s="36">
        <v>0.01</v>
      </c>
      <c r="Z51" s="36">
        <v>0.68</v>
      </c>
      <c r="AA51" s="36"/>
      <c r="AB51" s="36"/>
      <c r="AC51" s="36">
        <v>0.09</v>
      </c>
      <c r="AD51" s="36"/>
      <c r="AE51" s="36"/>
      <c r="AF51" s="36"/>
      <c r="AG51" s="36"/>
      <c r="AH51" s="36"/>
      <c r="AI51" s="36">
        <v>0.18</v>
      </c>
      <c r="AJ51" s="36"/>
    </row>
    <row r="52" spans="1:36">
      <c r="A52" s="46"/>
      <c r="B52" s="43" t="s">
        <v>270</v>
      </c>
      <c r="C52" s="48"/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J52" s="46"/>
    </row>
    <row r="53" spans="1:36">
      <c r="A53" s="46" t="s">
        <v>290</v>
      </c>
      <c r="B53" s="54" t="s">
        <v>153</v>
      </c>
      <c r="C53" s="55" t="s">
        <v>154</v>
      </c>
      <c r="D53" s="46">
        <v>10.87</v>
      </c>
      <c r="E53" s="46">
        <v>1.34</v>
      </c>
      <c r="F53" s="46">
        <v>2.68</v>
      </c>
      <c r="G53" s="46"/>
      <c r="H53" s="46"/>
      <c r="I53" s="46">
        <v>0.23</v>
      </c>
      <c r="J53" s="46">
        <v>0.04</v>
      </c>
      <c r="K53" s="46">
        <v>4.49</v>
      </c>
      <c r="L53" s="46">
        <v>0.15</v>
      </c>
      <c r="M53" s="46"/>
      <c r="N53" s="46"/>
      <c r="O53" s="46">
        <v>0.02</v>
      </c>
      <c r="P53" s="46">
        <v>0.93</v>
      </c>
      <c r="Q53" s="46">
        <v>0.15</v>
      </c>
      <c r="R53" s="46">
        <v>0.04</v>
      </c>
      <c r="S53" s="46">
        <v>0.4</v>
      </c>
      <c r="T53" s="46"/>
      <c r="U53" s="46">
        <v>0.1</v>
      </c>
      <c r="V53" s="46"/>
      <c r="W53" s="46"/>
      <c r="X53" s="46"/>
      <c r="Y53" s="46">
        <v>0.01</v>
      </c>
      <c r="Z53" s="46">
        <v>0.5</v>
      </c>
      <c r="AA53" s="46"/>
      <c r="AB53" s="46"/>
      <c r="AC53" s="46">
        <v>7.0000000000000007E-2</v>
      </c>
      <c r="AD53" s="46"/>
      <c r="AE53" s="49"/>
      <c r="AF53" s="49"/>
      <c r="AG53" s="49"/>
      <c r="AH53" s="49"/>
      <c r="AI53" s="49">
        <v>7.0000000000000007E-2</v>
      </c>
      <c r="AJ53" s="49"/>
    </row>
    <row r="54" spans="1:36">
      <c r="A54" s="46" t="s">
        <v>291</v>
      </c>
      <c r="B54" s="54" t="s">
        <v>156</v>
      </c>
      <c r="C54" s="55" t="s">
        <v>157</v>
      </c>
      <c r="D54" s="46">
        <v>9.7200000000000006</v>
      </c>
      <c r="E54" s="46">
        <v>1.27</v>
      </c>
      <c r="F54" s="46"/>
      <c r="G54" s="46"/>
      <c r="H54" s="46">
        <v>0.05</v>
      </c>
      <c r="I54" s="46">
        <v>0.86</v>
      </c>
      <c r="J54" s="46">
        <v>0.54</v>
      </c>
      <c r="K54" s="46">
        <v>2.54</v>
      </c>
      <c r="L54" s="46">
        <v>0.08</v>
      </c>
      <c r="M54" s="46"/>
      <c r="N54" s="46"/>
      <c r="O54" s="46"/>
      <c r="P54" s="46">
        <v>0.53</v>
      </c>
      <c r="Q54" s="46">
        <v>0.03</v>
      </c>
      <c r="R54" s="46"/>
      <c r="S54" s="46">
        <v>0.25</v>
      </c>
      <c r="T54" s="46">
        <v>0.31</v>
      </c>
      <c r="U54" s="46">
        <v>0.04</v>
      </c>
      <c r="V54" s="46"/>
      <c r="W54" s="46"/>
      <c r="X54" s="46"/>
      <c r="Y54" s="46"/>
      <c r="Z54" s="46">
        <v>0.18</v>
      </c>
      <c r="AA54" s="46"/>
      <c r="AB54" s="46"/>
      <c r="AC54" s="46">
        <v>0.02</v>
      </c>
      <c r="AD54" s="46"/>
      <c r="AE54" s="49"/>
      <c r="AF54" s="49"/>
      <c r="AG54" s="49"/>
      <c r="AH54" s="49"/>
      <c r="AI54" s="49">
        <v>0.12</v>
      </c>
      <c r="AJ54" s="49"/>
    </row>
    <row r="55" spans="1:36">
      <c r="A55" s="46" t="s">
        <v>292</v>
      </c>
      <c r="B55" s="54" t="s">
        <v>159</v>
      </c>
      <c r="C55" s="55" t="s">
        <v>160</v>
      </c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9"/>
      <c r="AF55" s="49"/>
      <c r="AG55" s="49"/>
      <c r="AH55" s="49"/>
      <c r="AI55" s="49"/>
      <c r="AJ55" s="49"/>
    </row>
    <row r="56" spans="1:36">
      <c r="A56" s="46" t="s">
        <v>293</v>
      </c>
      <c r="B56" s="54" t="s">
        <v>162</v>
      </c>
      <c r="C56" s="55" t="s">
        <v>163</v>
      </c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9"/>
      <c r="AF56" s="49"/>
      <c r="AG56" s="49"/>
      <c r="AH56" s="49"/>
      <c r="AI56" s="49"/>
      <c r="AJ56" s="49"/>
    </row>
    <row r="57" spans="1:36" ht="24">
      <c r="A57" s="46" t="s">
        <v>294</v>
      </c>
      <c r="B57" s="54" t="s">
        <v>165</v>
      </c>
      <c r="C57" s="55" t="s">
        <v>166</v>
      </c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</row>
    <row r="58" spans="1:36">
      <c r="A58" s="46" t="s">
        <v>295</v>
      </c>
      <c r="B58" s="54" t="s">
        <v>296</v>
      </c>
      <c r="C58" s="55" t="s">
        <v>169</v>
      </c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</row>
    <row r="59" spans="1:36">
      <c r="A59" s="46" t="s">
        <v>170</v>
      </c>
      <c r="B59" s="54" t="s">
        <v>171</v>
      </c>
      <c r="C59" s="55" t="s">
        <v>172</v>
      </c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9"/>
      <c r="AF59" s="49"/>
      <c r="AG59" s="49"/>
      <c r="AH59" s="49"/>
      <c r="AI59" s="49"/>
      <c r="AJ59" s="49"/>
    </row>
    <row r="60" spans="1:36">
      <c r="A60" s="46" t="s">
        <v>173</v>
      </c>
      <c r="B60" s="54" t="s">
        <v>174</v>
      </c>
      <c r="C60" s="55" t="s">
        <v>175</v>
      </c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9"/>
      <c r="AF60" s="49"/>
      <c r="AG60" s="49"/>
      <c r="AH60" s="49"/>
      <c r="AI60" s="49"/>
      <c r="AJ60" s="49"/>
    </row>
    <row r="61" spans="1:36">
      <c r="A61" s="46" t="s">
        <v>176</v>
      </c>
      <c r="B61" s="54" t="s">
        <v>177</v>
      </c>
      <c r="C61" s="55" t="s">
        <v>178</v>
      </c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9"/>
      <c r="AF61" s="49"/>
      <c r="AG61" s="49"/>
      <c r="AH61" s="49"/>
      <c r="AI61" s="49"/>
      <c r="AJ61" s="49"/>
    </row>
    <row r="62" spans="1:36">
      <c r="A62" s="46" t="s">
        <v>179</v>
      </c>
      <c r="B62" s="54" t="s">
        <v>297</v>
      </c>
      <c r="C62" s="55" t="s">
        <v>181</v>
      </c>
      <c r="D62" s="46"/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  <c r="AH62" s="46"/>
      <c r="AI62" s="46"/>
      <c r="AJ62" s="46"/>
    </row>
    <row r="63" spans="1:36">
      <c r="A63" s="46" t="s">
        <v>182</v>
      </c>
      <c r="B63" s="47" t="s">
        <v>183</v>
      </c>
      <c r="C63" s="48" t="s">
        <v>184</v>
      </c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9"/>
      <c r="AF63" s="49"/>
      <c r="AG63" s="49"/>
      <c r="AH63" s="49"/>
      <c r="AI63" s="49"/>
      <c r="AJ63" s="49"/>
    </row>
    <row r="64" spans="1:36">
      <c r="A64" s="46" t="s">
        <v>185</v>
      </c>
      <c r="B64" s="47" t="s">
        <v>186</v>
      </c>
      <c r="C64" s="48" t="s">
        <v>187</v>
      </c>
      <c r="D64" s="46">
        <v>0.15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>
        <v>0.15</v>
      </c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</row>
    <row r="65" spans="1:36" ht="25.5">
      <c r="A65" s="46" t="s">
        <v>188</v>
      </c>
      <c r="B65" s="47" t="s">
        <v>189</v>
      </c>
      <c r="C65" s="48" t="s">
        <v>190</v>
      </c>
      <c r="D65" s="46">
        <v>0.17</v>
      </c>
      <c r="E65" s="46"/>
      <c r="F65" s="46"/>
      <c r="G65" s="46"/>
      <c r="H65" s="46">
        <v>0.03</v>
      </c>
      <c r="I65" s="46">
        <v>0.02</v>
      </c>
      <c r="J65" s="46">
        <v>0.1</v>
      </c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9">
        <v>0.02</v>
      </c>
      <c r="AF65" s="49"/>
      <c r="AG65" s="49"/>
      <c r="AH65" s="49"/>
      <c r="AI65" s="49"/>
      <c r="AJ65" s="49"/>
    </row>
    <row r="66" spans="1:36" ht="25.5">
      <c r="A66" s="46" t="s">
        <v>191</v>
      </c>
      <c r="B66" s="47" t="s">
        <v>298</v>
      </c>
      <c r="C66" s="48" t="s">
        <v>196</v>
      </c>
      <c r="D66" s="46">
        <v>0.79</v>
      </c>
      <c r="E66" s="46"/>
      <c r="F66" s="46"/>
      <c r="G66" s="46"/>
      <c r="H66" s="46"/>
      <c r="I66" s="46">
        <v>0.52</v>
      </c>
      <c r="J66" s="46">
        <v>0.06</v>
      </c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>
        <v>0.03</v>
      </c>
      <c r="V66" s="46"/>
      <c r="W66" s="46"/>
      <c r="X66" s="46"/>
      <c r="Y66" s="46"/>
      <c r="Z66" s="46">
        <v>0.02</v>
      </c>
      <c r="AA66" s="46">
        <v>0.06</v>
      </c>
      <c r="AB66" s="46"/>
      <c r="AC66" s="46"/>
      <c r="AD66" s="46"/>
      <c r="AE66" s="49"/>
      <c r="AF66" s="49"/>
      <c r="AG66" s="49"/>
      <c r="AH66" s="49"/>
      <c r="AI66" s="49"/>
      <c r="AJ66" s="49">
        <v>0.08</v>
      </c>
    </row>
    <row r="67" spans="1:36" ht="25.5">
      <c r="A67" s="46" t="s">
        <v>200</v>
      </c>
      <c r="B67" s="47" t="s">
        <v>299</v>
      </c>
      <c r="C67" s="48" t="s">
        <v>199</v>
      </c>
      <c r="D67" s="46">
        <v>1.62</v>
      </c>
      <c r="E67" s="46">
        <v>0.03</v>
      </c>
      <c r="F67" s="46"/>
      <c r="G67" s="46"/>
      <c r="H67" s="46"/>
      <c r="I67" s="46">
        <v>0.1</v>
      </c>
      <c r="J67" s="46">
        <v>0.49</v>
      </c>
      <c r="K67" s="46">
        <v>0.44</v>
      </c>
      <c r="L67" s="46"/>
      <c r="M67" s="46"/>
      <c r="N67" s="46"/>
      <c r="O67" s="46">
        <v>0.09</v>
      </c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>
        <v>0.04</v>
      </c>
      <c r="AB67" s="46">
        <v>0.05</v>
      </c>
      <c r="AC67" s="46"/>
      <c r="AD67" s="46"/>
      <c r="AE67" s="49">
        <v>0.35</v>
      </c>
      <c r="AF67" s="49"/>
      <c r="AG67" s="49"/>
      <c r="AH67" s="49"/>
      <c r="AI67" s="49">
        <v>0.03</v>
      </c>
      <c r="AJ67" s="49"/>
    </row>
    <row r="68" spans="1:36">
      <c r="A68" s="46" t="s">
        <v>300</v>
      </c>
      <c r="B68" s="47" t="s">
        <v>201</v>
      </c>
      <c r="C68" s="48" t="s">
        <v>202</v>
      </c>
      <c r="D68" s="46"/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9"/>
      <c r="AF68" s="49"/>
      <c r="AG68" s="49"/>
      <c r="AH68" s="49"/>
      <c r="AI68" s="49"/>
      <c r="AJ68" s="49"/>
    </row>
  </sheetData>
  <mergeCells count="40">
    <mergeCell ref="AJ6:AJ7"/>
    <mergeCell ref="AF6:AF7"/>
    <mergeCell ref="AC6:AC7"/>
    <mergeCell ref="AD6:AD7"/>
    <mergeCell ref="AE6:AE7"/>
    <mergeCell ref="AG6:AG7"/>
    <mergeCell ref="AH6:AH7"/>
    <mergeCell ref="AI6:AI7"/>
    <mergeCell ref="Q6:Q7"/>
    <mergeCell ref="AB6:AB7"/>
    <mergeCell ref="S6:S7"/>
    <mergeCell ref="T6:T7"/>
    <mergeCell ref="U6:U7"/>
    <mergeCell ref="V6:V7"/>
    <mergeCell ref="W6:W7"/>
    <mergeCell ref="X6:X7"/>
    <mergeCell ref="Y6:Y7"/>
    <mergeCell ref="Z6:Z7"/>
    <mergeCell ref="AA6:AA7"/>
    <mergeCell ref="L6:L7"/>
    <mergeCell ref="M6:M7"/>
    <mergeCell ref="N6:N7"/>
    <mergeCell ref="O6:O7"/>
    <mergeCell ref="P6:P7"/>
    <mergeCell ref="AG4:AJ4"/>
    <mergeCell ref="A2:B2"/>
    <mergeCell ref="A3:AJ3"/>
    <mergeCell ref="A5:A7"/>
    <mergeCell ref="B5:B7"/>
    <mergeCell ref="C5:C7"/>
    <mergeCell ref="D5:D7"/>
    <mergeCell ref="E5:AJ5"/>
    <mergeCell ref="E6:E7"/>
    <mergeCell ref="F6:F7"/>
    <mergeCell ref="R6:R7"/>
    <mergeCell ref="G6:G7"/>
    <mergeCell ref="H6:H7"/>
    <mergeCell ref="I6:I7"/>
    <mergeCell ref="J6:J7"/>
    <mergeCell ref="K6:K7"/>
  </mergeCells>
  <pageMargins left="0" right="0" top="0.25" bottom="0" header="0.3" footer="0.3"/>
  <pageSetup paperSize="8" scale="9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J34"/>
  <sheetViews>
    <sheetView topLeftCell="A16" workbookViewId="0">
      <selection activeCell="AH4" sqref="AH4:AJ4"/>
    </sheetView>
  </sheetViews>
  <sheetFormatPr defaultRowHeight="15"/>
  <cols>
    <col min="1" max="1" width="6.140625" style="29" customWidth="1"/>
    <col min="2" max="2" width="29.28515625" style="29" customWidth="1"/>
    <col min="3" max="3" width="10.7109375" style="28" customWidth="1"/>
    <col min="4" max="28" width="5.5703125" style="29" customWidth="1"/>
    <col min="29" max="29" width="6" style="29" customWidth="1"/>
    <col min="30" max="36" width="5.5703125" style="29" customWidth="1"/>
    <col min="37" max="16384" width="9.140625" style="29"/>
  </cols>
  <sheetData>
    <row r="2" spans="1:36" s="2" customFormat="1" ht="12.75">
      <c r="A2" s="123" t="s">
        <v>224</v>
      </c>
      <c r="B2" s="123"/>
      <c r="C2" s="3"/>
    </row>
    <row r="3" spans="1:36" s="2" customFormat="1" ht="15.75">
      <c r="A3" s="7"/>
      <c r="B3" s="124" t="s">
        <v>225</v>
      </c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H3" s="124"/>
      <c r="AI3" s="124"/>
      <c r="AJ3" s="124"/>
    </row>
    <row r="4" spans="1:36" s="2" customFormat="1" ht="15" customHeight="1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133" t="s">
        <v>223</v>
      </c>
      <c r="AI4" s="133"/>
      <c r="AJ4" s="133"/>
    </row>
    <row r="5" spans="1:36" s="2" customFormat="1" ht="12.75">
      <c r="A5" s="126" t="s">
        <v>0</v>
      </c>
      <c r="B5" s="126" t="s">
        <v>1</v>
      </c>
      <c r="C5" s="126" t="s">
        <v>2</v>
      </c>
      <c r="D5" s="126" t="s">
        <v>226</v>
      </c>
      <c r="E5" s="36"/>
      <c r="F5" s="126" t="s">
        <v>227</v>
      </c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  <c r="AD5" s="126"/>
      <c r="AE5" s="126"/>
      <c r="AF5" s="126"/>
      <c r="AG5" s="126"/>
      <c r="AH5" s="126"/>
      <c r="AI5" s="126"/>
      <c r="AJ5" s="126"/>
    </row>
    <row r="6" spans="1:36" ht="15" customHeight="1">
      <c r="A6" s="126"/>
      <c r="B6" s="126"/>
      <c r="C6" s="126"/>
      <c r="D6" s="126"/>
      <c r="E6" s="126" t="s">
        <v>5</v>
      </c>
      <c r="F6" s="126" t="s">
        <v>6</v>
      </c>
      <c r="G6" s="126" t="s">
        <v>7</v>
      </c>
      <c r="H6" s="126" t="s">
        <v>8</v>
      </c>
      <c r="I6" s="126" t="s">
        <v>9</v>
      </c>
      <c r="J6" s="126" t="s">
        <v>10</v>
      </c>
      <c r="K6" s="126" t="s">
        <v>11</v>
      </c>
      <c r="L6" s="126" t="s">
        <v>12</v>
      </c>
      <c r="M6" s="126" t="s">
        <v>13</v>
      </c>
      <c r="N6" s="126" t="s">
        <v>14</v>
      </c>
      <c r="O6" s="126" t="s">
        <v>15</v>
      </c>
      <c r="P6" s="126" t="s">
        <v>16</v>
      </c>
      <c r="Q6" s="126" t="s">
        <v>17</v>
      </c>
      <c r="R6" s="126" t="s">
        <v>18</v>
      </c>
      <c r="S6" s="126" t="s">
        <v>19</v>
      </c>
      <c r="T6" s="126" t="s">
        <v>20</v>
      </c>
      <c r="U6" s="126" t="s">
        <v>21</v>
      </c>
      <c r="V6" s="126" t="s">
        <v>22</v>
      </c>
      <c r="W6" s="126" t="s">
        <v>23</v>
      </c>
      <c r="X6" s="126" t="s">
        <v>24</v>
      </c>
      <c r="Y6" s="126" t="s">
        <v>25</v>
      </c>
      <c r="Z6" s="126" t="s">
        <v>26</v>
      </c>
      <c r="AA6" s="126" t="s">
        <v>27</v>
      </c>
      <c r="AB6" s="126" t="s">
        <v>28</v>
      </c>
      <c r="AC6" s="136" t="s">
        <v>29</v>
      </c>
      <c r="AD6" s="126" t="s">
        <v>30</v>
      </c>
      <c r="AE6" s="126" t="s">
        <v>31</v>
      </c>
      <c r="AF6" s="134" t="s">
        <v>220</v>
      </c>
      <c r="AG6" s="126" t="s">
        <v>32</v>
      </c>
      <c r="AH6" s="126" t="s">
        <v>33</v>
      </c>
      <c r="AI6" s="126" t="s">
        <v>34</v>
      </c>
      <c r="AJ6" s="126" t="s">
        <v>35</v>
      </c>
    </row>
    <row r="7" spans="1:36" ht="48" customHeight="1">
      <c r="A7" s="126"/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126"/>
      <c r="AC7" s="136"/>
      <c r="AD7" s="126"/>
      <c r="AE7" s="126"/>
      <c r="AF7" s="135"/>
      <c r="AG7" s="126"/>
      <c r="AH7" s="126"/>
      <c r="AI7" s="126"/>
      <c r="AJ7" s="126"/>
    </row>
    <row r="8" spans="1:36" ht="33.75">
      <c r="A8" s="37">
        <v>-1</v>
      </c>
      <c r="B8" s="37">
        <v>-2</v>
      </c>
      <c r="C8" s="37">
        <v>-3</v>
      </c>
      <c r="D8" s="120" t="s">
        <v>228</v>
      </c>
      <c r="E8" s="38">
        <v>-5</v>
      </c>
      <c r="F8" s="38">
        <v>-6</v>
      </c>
      <c r="G8" s="38">
        <v>-7</v>
      </c>
      <c r="H8" s="38">
        <v>-8</v>
      </c>
      <c r="I8" s="38">
        <v>-9</v>
      </c>
      <c r="J8" s="38">
        <v>-10</v>
      </c>
      <c r="K8" s="38">
        <v>-11</v>
      </c>
      <c r="L8" s="38">
        <v>-12</v>
      </c>
      <c r="M8" s="38">
        <v>-13</v>
      </c>
      <c r="N8" s="38">
        <v>-14</v>
      </c>
      <c r="O8" s="38">
        <v>-15</v>
      </c>
      <c r="P8" s="38">
        <v>-16</v>
      </c>
      <c r="Q8" s="38">
        <v>-17</v>
      </c>
      <c r="R8" s="38">
        <v>-18</v>
      </c>
      <c r="S8" s="38">
        <v>-19</v>
      </c>
      <c r="T8" s="38">
        <v>-20</v>
      </c>
      <c r="U8" s="38">
        <v>-21</v>
      </c>
      <c r="V8" s="38">
        <v>-22</v>
      </c>
      <c r="W8" s="38">
        <v>-23</v>
      </c>
      <c r="X8" s="38">
        <v>-24</v>
      </c>
      <c r="Y8" s="38">
        <v>-25</v>
      </c>
      <c r="Z8" s="38">
        <v>-26</v>
      </c>
      <c r="AA8" s="38">
        <v>-27</v>
      </c>
      <c r="AB8" s="38">
        <v>-28</v>
      </c>
      <c r="AC8" s="38">
        <v>-29</v>
      </c>
      <c r="AD8" s="38">
        <v>-30</v>
      </c>
      <c r="AE8" s="38">
        <v>-31</v>
      </c>
      <c r="AF8" s="38">
        <v>-32</v>
      </c>
      <c r="AG8" s="38">
        <v>-33</v>
      </c>
      <c r="AH8" s="38">
        <v>-34</v>
      </c>
      <c r="AI8" s="38">
        <v>-35</v>
      </c>
      <c r="AJ8" s="38">
        <v>-36</v>
      </c>
    </row>
    <row r="9" spans="1:36" ht="25.5">
      <c r="A9" s="36">
        <v>1</v>
      </c>
      <c r="B9" s="39" t="s">
        <v>229</v>
      </c>
      <c r="C9" s="40" t="s">
        <v>230</v>
      </c>
      <c r="D9" s="36">
        <v>501.89</v>
      </c>
      <c r="E9" s="36">
        <v>11.27</v>
      </c>
      <c r="F9" s="36">
        <v>222.14</v>
      </c>
      <c r="G9" s="36">
        <v>1.83</v>
      </c>
      <c r="H9" s="36">
        <v>4.62</v>
      </c>
      <c r="I9" s="36">
        <v>23.83</v>
      </c>
      <c r="J9" s="36">
        <v>7.26</v>
      </c>
      <c r="K9" s="36">
        <v>78.19</v>
      </c>
      <c r="L9" s="36">
        <v>20.73</v>
      </c>
      <c r="M9" s="36"/>
      <c r="N9" s="36">
        <v>0.11</v>
      </c>
      <c r="O9" s="36">
        <v>7.56</v>
      </c>
      <c r="P9" s="36">
        <v>4.99</v>
      </c>
      <c r="Q9" s="36">
        <v>2.5499999999999998</v>
      </c>
      <c r="R9" s="36">
        <v>2.36</v>
      </c>
      <c r="S9" s="36">
        <v>5.34</v>
      </c>
      <c r="T9" s="36">
        <v>4.59</v>
      </c>
      <c r="U9" s="36">
        <v>1.02</v>
      </c>
      <c r="V9" s="36">
        <v>1.3</v>
      </c>
      <c r="W9" s="36">
        <v>10.17</v>
      </c>
      <c r="X9" s="36">
        <v>7.22</v>
      </c>
      <c r="Y9" s="36">
        <v>5.73</v>
      </c>
      <c r="Z9" s="36">
        <v>8.19</v>
      </c>
      <c r="AA9" s="36">
        <v>3.15</v>
      </c>
      <c r="AB9" s="36">
        <v>7.3</v>
      </c>
      <c r="AC9" s="36">
        <v>2.85</v>
      </c>
      <c r="AD9" s="36">
        <v>5.25</v>
      </c>
      <c r="AE9" s="41">
        <v>4.79</v>
      </c>
      <c r="AF9" s="41"/>
      <c r="AG9" s="41">
        <v>0.37</v>
      </c>
      <c r="AH9" s="41">
        <v>0.69</v>
      </c>
      <c r="AI9" s="41">
        <v>10.27</v>
      </c>
      <c r="AJ9" s="41">
        <v>36.22</v>
      </c>
    </row>
    <row r="10" spans="1:36">
      <c r="A10" s="42"/>
      <c r="B10" s="43" t="s">
        <v>231</v>
      </c>
      <c r="C10" s="44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5"/>
      <c r="AF10" s="45"/>
      <c r="AG10" s="45"/>
      <c r="AH10" s="45"/>
      <c r="AI10" s="45"/>
      <c r="AJ10" s="45"/>
    </row>
    <row r="11" spans="1:36">
      <c r="A11" s="46" t="s">
        <v>42</v>
      </c>
      <c r="B11" s="47" t="s">
        <v>43</v>
      </c>
      <c r="C11" s="48" t="s">
        <v>232</v>
      </c>
      <c r="D11" s="46">
        <v>217.69</v>
      </c>
      <c r="E11" s="46">
        <v>10.59</v>
      </c>
      <c r="F11" s="46">
        <v>5.79</v>
      </c>
      <c r="G11" s="46">
        <v>0.65</v>
      </c>
      <c r="H11" s="46">
        <v>4.62</v>
      </c>
      <c r="I11" s="46">
        <v>21.28</v>
      </c>
      <c r="J11" s="46">
        <v>5.28</v>
      </c>
      <c r="K11" s="46">
        <v>72.67</v>
      </c>
      <c r="L11" s="46">
        <v>20.73</v>
      </c>
      <c r="M11" s="46"/>
      <c r="N11" s="46">
        <v>0.11</v>
      </c>
      <c r="O11" s="46">
        <v>7.4</v>
      </c>
      <c r="P11" s="46">
        <v>4.99</v>
      </c>
      <c r="Q11" s="46">
        <v>2.5499999999999998</v>
      </c>
      <c r="R11" s="46">
        <v>2.34</v>
      </c>
      <c r="S11" s="46">
        <v>4.7</v>
      </c>
      <c r="T11" s="46">
        <v>4.4800000000000004</v>
      </c>
      <c r="U11" s="46">
        <v>0.9</v>
      </c>
      <c r="V11" s="46">
        <v>1.25</v>
      </c>
      <c r="W11" s="46">
        <v>9.76</v>
      </c>
      <c r="X11" s="46">
        <v>6.69</v>
      </c>
      <c r="Y11" s="46">
        <v>5.73</v>
      </c>
      <c r="Z11" s="46">
        <v>7.61</v>
      </c>
      <c r="AA11" s="46">
        <v>2.1</v>
      </c>
      <c r="AB11" s="46">
        <v>4.3</v>
      </c>
      <c r="AC11" s="46">
        <v>2.85</v>
      </c>
      <c r="AD11" s="46">
        <v>1.24</v>
      </c>
      <c r="AE11" s="49">
        <v>1.2</v>
      </c>
      <c r="AF11" s="49"/>
      <c r="AG11" s="49"/>
      <c r="AH11" s="49">
        <v>0.69</v>
      </c>
      <c r="AI11" s="49">
        <v>4.46</v>
      </c>
      <c r="AJ11" s="49">
        <v>0.72</v>
      </c>
    </row>
    <row r="12" spans="1:36" ht="25.5">
      <c r="A12" s="42"/>
      <c r="B12" s="43" t="s">
        <v>46</v>
      </c>
      <c r="C12" s="44" t="s">
        <v>233</v>
      </c>
      <c r="D12" s="42">
        <v>211.29</v>
      </c>
      <c r="E12" s="42">
        <v>10.59</v>
      </c>
      <c r="F12" s="42">
        <v>5.79</v>
      </c>
      <c r="G12" s="42">
        <v>0.65</v>
      </c>
      <c r="H12" s="42">
        <v>4.62</v>
      </c>
      <c r="I12" s="42">
        <v>21.28</v>
      </c>
      <c r="J12" s="42">
        <v>5.28</v>
      </c>
      <c r="K12" s="42">
        <v>66.98</v>
      </c>
      <c r="L12" s="42">
        <v>20.73</v>
      </c>
      <c r="M12" s="42"/>
      <c r="N12" s="42">
        <v>0.11</v>
      </c>
      <c r="O12" s="42">
        <v>7.4</v>
      </c>
      <c r="P12" s="42">
        <v>4.99</v>
      </c>
      <c r="Q12" s="42">
        <v>2.5499999999999998</v>
      </c>
      <c r="R12" s="42">
        <v>2.34</v>
      </c>
      <c r="S12" s="42">
        <v>4.7</v>
      </c>
      <c r="T12" s="42">
        <v>4.4800000000000004</v>
      </c>
      <c r="U12" s="42">
        <v>0.9</v>
      </c>
      <c r="V12" s="42">
        <v>1.25</v>
      </c>
      <c r="W12" s="42">
        <v>9.76</v>
      </c>
      <c r="X12" s="42">
        <v>6.69</v>
      </c>
      <c r="Y12" s="42">
        <v>5.73</v>
      </c>
      <c r="Z12" s="42">
        <v>7.61</v>
      </c>
      <c r="AA12" s="42">
        <v>1.56</v>
      </c>
      <c r="AB12" s="42">
        <v>4.3</v>
      </c>
      <c r="AC12" s="42">
        <v>2.85</v>
      </c>
      <c r="AD12" s="42">
        <v>1.2</v>
      </c>
      <c r="AE12" s="45">
        <v>1.2</v>
      </c>
      <c r="AF12" s="45"/>
      <c r="AG12" s="45"/>
      <c r="AH12" s="45">
        <v>0.69</v>
      </c>
      <c r="AI12" s="45">
        <v>4.33</v>
      </c>
      <c r="AJ12" s="45">
        <v>0.72</v>
      </c>
    </row>
    <row r="13" spans="1:36">
      <c r="A13" s="46" t="s">
        <v>48</v>
      </c>
      <c r="B13" s="47" t="s">
        <v>49</v>
      </c>
      <c r="C13" s="48" t="s">
        <v>234</v>
      </c>
      <c r="D13" s="46">
        <v>7.7</v>
      </c>
      <c r="E13" s="46"/>
      <c r="F13" s="46"/>
      <c r="G13" s="46">
        <v>0.8</v>
      </c>
      <c r="H13" s="46"/>
      <c r="I13" s="46">
        <v>1.6</v>
      </c>
      <c r="J13" s="46">
        <v>0.17</v>
      </c>
      <c r="K13" s="46">
        <v>0.13</v>
      </c>
      <c r="L13" s="46"/>
      <c r="M13" s="46"/>
      <c r="N13" s="46"/>
      <c r="O13" s="46">
        <v>0.01</v>
      </c>
      <c r="P13" s="46"/>
      <c r="Q13" s="46"/>
      <c r="R13" s="46"/>
      <c r="S13" s="46">
        <v>0.19</v>
      </c>
      <c r="T13" s="46"/>
      <c r="U13" s="46"/>
      <c r="V13" s="46"/>
      <c r="W13" s="46">
        <v>0.3</v>
      </c>
      <c r="X13" s="46">
        <v>0.53</v>
      </c>
      <c r="Y13" s="46"/>
      <c r="Z13" s="46">
        <v>0.56999999999999995</v>
      </c>
      <c r="AA13" s="46"/>
      <c r="AB13" s="46">
        <v>7.0000000000000007E-2</v>
      </c>
      <c r="AC13" s="46"/>
      <c r="AD13" s="46">
        <v>0.61</v>
      </c>
      <c r="AE13" s="49">
        <v>0.14000000000000001</v>
      </c>
      <c r="AF13" s="49"/>
      <c r="AG13" s="49">
        <v>0.37</v>
      </c>
      <c r="AH13" s="49"/>
      <c r="AI13" s="49">
        <v>1.55</v>
      </c>
      <c r="AJ13" s="49">
        <v>0.66</v>
      </c>
    </row>
    <row r="14" spans="1:36">
      <c r="A14" s="46" t="s">
        <v>51</v>
      </c>
      <c r="B14" s="47" t="s">
        <v>52</v>
      </c>
      <c r="C14" s="48" t="s">
        <v>235</v>
      </c>
      <c r="D14" s="46">
        <v>10.36</v>
      </c>
      <c r="E14" s="46"/>
      <c r="F14" s="46">
        <v>2.2599999999999998</v>
      </c>
      <c r="G14" s="46">
        <v>0.38</v>
      </c>
      <c r="H14" s="46"/>
      <c r="I14" s="46">
        <v>0.62</v>
      </c>
      <c r="J14" s="46">
        <v>0.74</v>
      </c>
      <c r="K14" s="46">
        <v>0.39</v>
      </c>
      <c r="L14" s="46"/>
      <c r="M14" s="46"/>
      <c r="N14" s="46"/>
      <c r="O14" s="46"/>
      <c r="P14" s="46"/>
      <c r="Q14" s="46"/>
      <c r="R14" s="46"/>
      <c r="S14" s="46"/>
      <c r="T14" s="46"/>
      <c r="U14" s="46">
        <v>0.12</v>
      </c>
      <c r="V14" s="46">
        <v>0.05</v>
      </c>
      <c r="W14" s="46"/>
      <c r="X14" s="46"/>
      <c r="Y14" s="46"/>
      <c r="Z14" s="46"/>
      <c r="AA14" s="46">
        <v>0.1</v>
      </c>
      <c r="AB14" s="46">
        <v>7.0000000000000007E-2</v>
      </c>
      <c r="AC14" s="46"/>
      <c r="AD14" s="46">
        <v>0.56999999999999995</v>
      </c>
      <c r="AE14" s="49">
        <v>0.59</v>
      </c>
      <c r="AF14" s="49"/>
      <c r="AG14" s="49"/>
      <c r="AH14" s="49"/>
      <c r="AI14" s="49">
        <v>1.53</v>
      </c>
      <c r="AJ14" s="49">
        <v>2.94</v>
      </c>
    </row>
    <row r="15" spans="1:36">
      <c r="A15" s="46" t="s">
        <v>54</v>
      </c>
      <c r="B15" s="47" t="s">
        <v>55</v>
      </c>
      <c r="C15" s="48" t="s">
        <v>236</v>
      </c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9"/>
      <c r="AF15" s="49"/>
      <c r="AG15" s="49"/>
      <c r="AH15" s="49"/>
      <c r="AI15" s="49"/>
      <c r="AJ15" s="49"/>
    </row>
    <row r="16" spans="1:36">
      <c r="A16" s="46" t="s">
        <v>57</v>
      </c>
      <c r="B16" s="47" t="s">
        <v>58</v>
      </c>
      <c r="C16" s="48" t="s">
        <v>237</v>
      </c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9"/>
      <c r="AF16" s="49"/>
      <c r="AG16" s="49"/>
      <c r="AH16" s="49"/>
      <c r="AI16" s="49"/>
      <c r="AJ16" s="49"/>
    </row>
    <row r="17" spans="1:36">
      <c r="A17" s="46" t="s">
        <v>61</v>
      </c>
      <c r="B17" s="47" t="s">
        <v>62</v>
      </c>
      <c r="C17" s="48" t="s">
        <v>238</v>
      </c>
      <c r="D17" s="46">
        <v>140.91</v>
      </c>
      <c r="E17" s="46"/>
      <c r="F17" s="46">
        <v>96.9</v>
      </c>
      <c r="G17" s="46"/>
      <c r="H17" s="46"/>
      <c r="I17" s="46"/>
      <c r="J17" s="46"/>
      <c r="K17" s="46">
        <v>5</v>
      </c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>
        <v>2.17</v>
      </c>
      <c r="AC17" s="46"/>
      <c r="AD17" s="46">
        <v>2.4900000000000002</v>
      </c>
      <c r="AE17" s="49">
        <v>0.41</v>
      </c>
      <c r="AF17" s="49"/>
      <c r="AG17" s="49"/>
      <c r="AH17" s="49"/>
      <c r="AI17" s="49">
        <v>2.61</v>
      </c>
      <c r="AJ17" s="49">
        <v>31.33</v>
      </c>
    </row>
    <row r="18" spans="1:36" ht="24">
      <c r="A18" s="46"/>
      <c r="B18" s="50" t="s">
        <v>239</v>
      </c>
      <c r="C18" s="51" t="s">
        <v>240</v>
      </c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9"/>
      <c r="AF18" s="49"/>
      <c r="AG18" s="49"/>
      <c r="AH18" s="49"/>
      <c r="AI18" s="49"/>
      <c r="AJ18" s="49"/>
    </row>
    <row r="19" spans="1:36">
      <c r="A19" s="46" t="s">
        <v>65</v>
      </c>
      <c r="B19" s="47" t="s">
        <v>66</v>
      </c>
      <c r="C19" s="48" t="s">
        <v>241</v>
      </c>
      <c r="D19" s="46">
        <v>88.8</v>
      </c>
      <c r="E19" s="46">
        <v>0.23</v>
      </c>
      <c r="F19" s="46">
        <v>81.2</v>
      </c>
      <c r="G19" s="46"/>
      <c r="H19" s="46"/>
      <c r="I19" s="46">
        <v>0.33</v>
      </c>
      <c r="J19" s="46">
        <v>1.07</v>
      </c>
      <c r="K19" s="46"/>
      <c r="L19" s="46"/>
      <c r="M19" s="46"/>
      <c r="N19" s="46"/>
      <c r="O19" s="46">
        <v>0.16</v>
      </c>
      <c r="P19" s="46"/>
      <c r="Q19" s="46"/>
      <c r="R19" s="46">
        <v>0.02</v>
      </c>
      <c r="S19" s="46">
        <v>0.45</v>
      </c>
      <c r="T19" s="46">
        <v>0.11</v>
      </c>
      <c r="U19" s="46"/>
      <c r="V19" s="46"/>
      <c r="W19" s="46">
        <v>0.11</v>
      </c>
      <c r="X19" s="46"/>
      <c r="Y19" s="46"/>
      <c r="Z19" s="46"/>
      <c r="AA19" s="46">
        <v>0.95</v>
      </c>
      <c r="AB19" s="46">
        <v>0.69</v>
      </c>
      <c r="AC19" s="46"/>
      <c r="AD19" s="46">
        <v>0.34</v>
      </c>
      <c r="AE19" s="49">
        <v>2.4500000000000002</v>
      </c>
      <c r="AF19" s="49"/>
      <c r="AG19" s="49"/>
      <c r="AH19" s="49"/>
      <c r="AI19" s="49">
        <v>0.12</v>
      </c>
      <c r="AJ19" s="49">
        <v>0.56999999999999995</v>
      </c>
    </row>
    <row r="20" spans="1:36">
      <c r="A20" s="46" t="s">
        <v>68</v>
      </c>
      <c r="B20" s="47" t="s">
        <v>72</v>
      </c>
      <c r="C20" s="48" t="s">
        <v>242</v>
      </c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9"/>
      <c r="AF20" s="49"/>
      <c r="AG20" s="49"/>
      <c r="AH20" s="49"/>
      <c r="AI20" s="49"/>
      <c r="AJ20" s="49"/>
    </row>
    <row r="21" spans="1:36">
      <c r="A21" s="46" t="s">
        <v>71</v>
      </c>
      <c r="B21" s="47" t="s">
        <v>75</v>
      </c>
      <c r="C21" s="48" t="s">
        <v>243</v>
      </c>
      <c r="D21" s="46">
        <v>36.44</v>
      </c>
      <c r="E21" s="46">
        <v>0.45</v>
      </c>
      <c r="F21" s="46">
        <v>35.99</v>
      </c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9"/>
      <c r="AF21" s="49"/>
      <c r="AG21" s="49"/>
      <c r="AH21" s="49"/>
      <c r="AI21" s="49"/>
      <c r="AJ21" s="49"/>
    </row>
    <row r="22" spans="1:36" ht="25.5">
      <c r="A22" s="36">
        <v>2</v>
      </c>
      <c r="B22" s="39" t="s">
        <v>244</v>
      </c>
      <c r="C22" s="40"/>
      <c r="D22" s="36">
        <v>12.31</v>
      </c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>
        <v>7.21</v>
      </c>
      <c r="V22" s="36"/>
      <c r="W22" s="36"/>
      <c r="X22" s="36"/>
      <c r="Y22" s="36"/>
      <c r="Z22" s="36"/>
      <c r="AA22" s="36"/>
      <c r="AB22" s="36">
        <v>3.5</v>
      </c>
      <c r="AC22" s="36"/>
      <c r="AD22" s="36"/>
      <c r="AE22" s="36"/>
      <c r="AF22" s="36"/>
      <c r="AG22" s="36"/>
      <c r="AH22" s="36">
        <v>1.6</v>
      </c>
      <c r="AI22" s="36"/>
      <c r="AJ22" s="36"/>
    </row>
    <row r="23" spans="1:36">
      <c r="A23" s="46"/>
      <c r="B23" s="43" t="s">
        <v>41</v>
      </c>
      <c r="C23" s="48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9"/>
      <c r="AF23" s="49"/>
      <c r="AG23" s="49"/>
      <c r="AH23" s="49"/>
      <c r="AI23" s="49"/>
      <c r="AJ23" s="49"/>
    </row>
    <row r="24" spans="1:36" ht="25.5">
      <c r="A24" s="46" t="s">
        <v>79</v>
      </c>
      <c r="B24" s="47" t="s">
        <v>245</v>
      </c>
      <c r="C24" s="48" t="s">
        <v>246</v>
      </c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9"/>
      <c r="AF24" s="49"/>
      <c r="AG24" s="49"/>
      <c r="AH24" s="49"/>
      <c r="AI24" s="49"/>
      <c r="AJ24" s="49"/>
    </row>
    <row r="25" spans="1:36" ht="25.5">
      <c r="A25" s="46" t="s">
        <v>83</v>
      </c>
      <c r="B25" s="47" t="s">
        <v>247</v>
      </c>
      <c r="C25" s="48" t="s">
        <v>248</v>
      </c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9"/>
      <c r="AF25" s="49"/>
      <c r="AG25" s="49"/>
      <c r="AH25" s="49"/>
      <c r="AI25" s="49"/>
      <c r="AJ25" s="49"/>
    </row>
    <row r="26" spans="1:36" ht="25.5">
      <c r="A26" s="46" t="s">
        <v>86</v>
      </c>
      <c r="B26" s="47" t="s">
        <v>249</v>
      </c>
      <c r="C26" s="48" t="s">
        <v>250</v>
      </c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9"/>
      <c r="AF26" s="49"/>
      <c r="AG26" s="49"/>
      <c r="AH26" s="49"/>
      <c r="AI26" s="49"/>
      <c r="AJ26" s="49"/>
    </row>
    <row r="27" spans="1:36" ht="25.5">
      <c r="A27" s="46" t="s">
        <v>89</v>
      </c>
      <c r="B27" s="47" t="s">
        <v>251</v>
      </c>
      <c r="C27" s="48" t="s">
        <v>252</v>
      </c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9"/>
      <c r="AF27" s="49"/>
      <c r="AG27" s="49"/>
      <c r="AH27" s="49"/>
      <c r="AI27" s="49"/>
      <c r="AJ27" s="49"/>
    </row>
    <row r="28" spans="1:36" ht="38.25">
      <c r="A28" s="46" t="s">
        <v>92</v>
      </c>
      <c r="B28" s="47" t="s">
        <v>253</v>
      </c>
      <c r="C28" s="48" t="s">
        <v>254</v>
      </c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9"/>
      <c r="AF28" s="49"/>
      <c r="AG28" s="49"/>
      <c r="AH28" s="49"/>
      <c r="AI28" s="49"/>
      <c r="AJ28" s="49"/>
    </row>
    <row r="29" spans="1:36" ht="25.5">
      <c r="A29" s="46" t="s">
        <v>95</v>
      </c>
      <c r="B29" s="47" t="s">
        <v>255</v>
      </c>
      <c r="C29" s="48" t="s">
        <v>256</v>
      </c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9"/>
      <c r="AF29" s="49"/>
      <c r="AG29" s="49"/>
      <c r="AH29" s="49"/>
      <c r="AI29" s="49"/>
      <c r="AJ29" s="49"/>
    </row>
    <row r="30" spans="1:36" ht="25.5">
      <c r="A30" s="46" t="s">
        <v>128</v>
      </c>
      <c r="B30" s="47" t="s">
        <v>257</v>
      </c>
      <c r="C30" s="48" t="s">
        <v>258</v>
      </c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9"/>
      <c r="AF30" s="49"/>
      <c r="AG30" s="49"/>
      <c r="AH30" s="49"/>
      <c r="AI30" s="49"/>
      <c r="AJ30" s="49"/>
    </row>
    <row r="31" spans="1:36" ht="25.5">
      <c r="A31" s="46" t="s">
        <v>149</v>
      </c>
      <c r="B31" s="47" t="s">
        <v>259</v>
      </c>
      <c r="C31" s="48" t="s">
        <v>260</v>
      </c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9"/>
      <c r="AF31" s="49"/>
      <c r="AG31" s="49"/>
      <c r="AH31" s="49"/>
      <c r="AI31" s="49"/>
      <c r="AJ31" s="49"/>
    </row>
    <row r="32" spans="1:36" ht="25.5">
      <c r="A32" s="46" t="s">
        <v>182</v>
      </c>
      <c r="B32" s="47" t="s">
        <v>261</v>
      </c>
      <c r="C32" s="48" t="s">
        <v>262</v>
      </c>
      <c r="D32" s="46">
        <v>12.31</v>
      </c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>
        <v>7.21</v>
      </c>
      <c r="V32" s="46"/>
      <c r="W32" s="46"/>
      <c r="X32" s="46"/>
      <c r="Y32" s="46"/>
      <c r="Z32" s="46"/>
      <c r="AA32" s="46"/>
      <c r="AB32" s="46">
        <v>3.5</v>
      </c>
      <c r="AC32" s="46"/>
      <c r="AD32" s="46"/>
      <c r="AE32" s="49"/>
      <c r="AF32" s="49"/>
      <c r="AG32" s="49"/>
      <c r="AH32" s="49">
        <v>1.6</v>
      </c>
      <c r="AI32" s="49"/>
      <c r="AJ32" s="49"/>
    </row>
    <row r="33" spans="1:36" ht="24">
      <c r="A33" s="46"/>
      <c r="B33" s="50" t="s">
        <v>239</v>
      </c>
      <c r="C33" s="51" t="s">
        <v>263</v>
      </c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9"/>
      <c r="AF33" s="49"/>
      <c r="AG33" s="49"/>
      <c r="AH33" s="49"/>
      <c r="AI33" s="49"/>
      <c r="AJ33" s="49"/>
    </row>
    <row r="34" spans="1:36" ht="25.5">
      <c r="A34" s="36">
        <v>3</v>
      </c>
      <c r="B34" s="39" t="s">
        <v>264</v>
      </c>
      <c r="C34" s="40" t="s">
        <v>265</v>
      </c>
      <c r="D34" s="36">
        <v>7.33</v>
      </c>
      <c r="E34" s="36">
        <v>2.88</v>
      </c>
      <c r="F34" s="36"/>
      <c r="G34" s="36"/>
      <c r="H34" s="36"/>
      <c r="I34" s="36">
        <v>0.31</v>
      </c>
      <c r="J34" s="36"/>
      <c r="K34" s="36">
        <v>7.0000000000000007E-2</v>
      </c>
      <c r="L34" s="36"/>
      <c r="M34" s="36"/>
      <c r="N34" s="36"/>
      <c r="O34" s="36">
        <v>0.11</v>
      </c>
      <c r="P34" s="36">
        <v>1.46</v>
      </c>
      <c r="Q34" s="36">
        <v>0.18</v>
      </c>
      <c r="R34" s="36">
        <v>0.04</v>
      </c>
      <c r="S34" s="36">
        <v>0.65</v>
      </c>
      <c r="T34" s="36"/>
      <c r="U34" s="36">
        <v>0.14000000000000001</v>
      </c>
      <c r="V34" s="36"/>
      <c r="W34" s="36"/>
      <c r="X34" s="36"/>
      <c r="Y34" s="36">
        <v>0.01</v>
      </c>
      <c r="Z34" s="36">
        <v>0.68</v>
      </c>
      <c r="AA34" s="36"/>
      <c r="AB34" s="36"/>
      <c r="AC34" s="36">
        <v>0.09</v>
      </c>
      <c r="AD34" s="36"/>
      <c r="AE34" s="41"/>
      <c r="AF34" s="41"/>
      <c r="AG34" s="41"/>
      <c r="AH34" s="41"/>
      <c r="AI34" s="41">
        <v>0.21</v>
      </c>
      <c r="AJ34" s="41"/>
    </row>
  </sheetData>
  <mergeCells count="40">
    <mergeCell ref="AJ6:AJ7"/>
    <mergeCell ref="AF6:AF7"/>
    <mergeCell ref="AC6:AC7"/>
    <mergeCell ref="AD6:AD7"/>
    <mergeCell ref="AE6:AE7"/>
    <mergeCell ref="AG6:AG7"/>
    <mergeCell ref="AH6:AH7"/>
    <mergeCell ref="AI6:AI7"/>
    <mergeCell ref="Q6:Q7"/>
    <mergeCell ref="AB6:AB7"/>
    <mergeCell ref="S6:S7"/>
    <mergeCell ref="T6:T7"/>
    <mergeCell ref="U6:U7"/>
    <mergeCell ref="V6:V7"/>
    <mergeCell ref="W6:W7"/>
    <mergeCell ref="X6:X7"/>
    <mergeCell ref="Y6:Y7"/>
    <mergeCell ref="Z6:Z7"/>
    <mergeCell ref="AA6:AA7"/>
    <mergeCell ref="L6:L7"/>
    <mergeCell ref="M6:M7"/>
    <mergeCell ref="N6:N7"/>
    <mergeCell ref="O6:O7"/>
    <mergeCell ref="P6:P7"/>
    <mergeCell ref="AH4:AJ4"/>
    <mergeCell ref="A2:B2"/>
    <mergeCell ref="B3:AJ3"/>
    <mergeCell ref="A5:A7"/>
    <mergeCell ref="B5:B7"/>
    <mergeCell ref="C5:C7"/>
    <mergeCell ref="D5:D7"/>
    <mergeCell ref="F5:AJ5"/>
    <mergeCell ref="E6:E7"/>
    <mergeCell ref="F6:F7"/>
    <mergeCell ref="R6:R7"/>
    <mergeCell ref="G6:G7"/>
    <mergeCell ref="H6:H7"/>
    <mergeCell ref="I6:I7"/>
    <mergeCell ref="J6:J7"/>
    <mergeCell ref="K6:K7"/>
  </mergeCells>
  <pageMargins left="0.2" right="0" top="0.25" bottom="0" header="0.3" footer="0.3"/>
  <pageSetup paperSize="8" scale="8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74"/>
  <sheetViews>
    <sheetView tabSelected="1"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AI3" sqref="AI3"/>
    </sheetView>
  </sheetViews>
  <sheetFormatPr defaultRowHeight="12.75"/>
  <cols>
    <col min="1" max="1" width="6" style="33" customWidth="1"/>
    <col min="2" max="2" width="25.7109375" style="33" customWidth="1"/>
    <col min="3" max="3" width="6.42578125" style="35" customWidth="1"/>
    <col min="4" max="4" width="9.140625" style="35"/>
    <col min="5" max="36" width="6.7109375" style="35" customWidth="1"/>
    <col min="37" max="16384" width="9.140625" style="33"/>
  </cols>
  <sheetData>
    <row r="1" spans="1:38" s="30" customFormat="1">
      <c r="A1" s="138" t="s">
        <v>221</v>
      </c>
      <c r="B1" s="138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</row>
    <row r="2" spans="1:38" s="30" customFormat="1" ht="18.75">
      <c r="A2" s="145" t="s">
        <v>222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5"/>
      <c r="Y2" s="145"/>
      <c r="Z2" s="145"/>
      <c r="AA2" s="145"/>
      <c r="AB2" s="145"/>
      <c r="AC2" s="145"/>
      <c r="AD2" s="145"/>
      <c r="AE2" s="145"/>
      <c r="AF2" s="145"/>
      <c r="AG2" s="145"/>
      <c r="AH2" s="145"/>
      <c r="AI2" s="145"/>
      <c r="AJ2" s="145"/>
      <c r="AK2" s="31"/>
      <c r="AL2" s="31"/>
    </row>
    <row r="3" spans="1:38" s="30" customFormat="1" ht="15">
      <c r="A3" s="62"/>
      <c r="B3" s="62"/>
      <c r="C3" s="61"/>
      <c r="D3" s="61"/>
      <c r="E3" s="61"/>
      <c r="F3" s="61"/>
      <c r="G3" s="63"/>
      <c r="H3" s="63"/>
      <c r="I3" s="63"/>
      <c r="J3" s="63"/>
      <c r="K3" s="63"/>
      <c r="L3" s="63"/>
      <c r="M3" s="63"/>
      <c r="N3" s="63"/>
      <c r="O3" s="82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121" t="s">
        <v>223</v>
      </c>
      <c r="AJ3" s="63"/>
      <c r="AK3" s="32"/>
      <c r="AL3" s="32"/>
    </row>
    <row r="4" spans="1:38" ht="18.75" customHeight="1">
      <c r="A4" s="139" t="s">
        <v>0</v>
      </c>
      <c r="B4" s="139" t="s">
        <v>1</v>
      </c>
      <c r="C4" s="137" t="s">
        <v>2</v>
      </c>
      <c r="D4" s="137" t="s">
        <v>3</v>
      </c>
      <c r="E4" s="140" t="s">
        <v>4</v>
      </c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41"/>
      <c r="Z4" s="141"/>
      <c r="AA4" s="141"/>
      <c r="AB4" s="141"/>
      <c r="AC4" s="141"/>
      <c r="AD4" s="141"/>
      <c r="AE4" s="141"/>
      <c r="AF4" s="141"/>
      <c r="AG4" s="141"/>
      <c r="AH4" s="141"/>
      <c r="AI4" s="141"/>
      <c r="AJ4" s="142"/>
    </row>
    <row r="5" spans="1:38">
      <c r="A5" s="139"/>
      <c r="B5" s="139"/>
      <c r="C5" s="137"/>
      <c r="D5" s="137"/>
      <c r="E5" s="137" t="s">
        <v>5</v>
      </c>
      <c r="F5" s="137" t="s">
        <v>6</v>
      </c>
      <c r="G5" s="137" t="s">
        <v>7</v>
      </c>
      <c r="H5" s="137" t="s">
        <v>8</v>
      </c>
      <c r="I5" s="137" t="s">
        <v>9</v>
      </c>
      <c r="J5" s="137" t="s">
        <v>10</v>
      </c>
      <c r="K5" s="137" t="s">
        <v>11</v>
      </c>
      <c r="L5" s="137" t="s">
        <v>12</v>
      </c>
      <c r="M5" s="137" t="s">
        <v>13</v>
      </c>
      <c r="N5" s="137" t="s">
        <v>14</v>
      </c>
      <c r="O5" s="137" t="s">
        <v>15</v>
      </c>
      <c r="P5" s="137" t="s">
        <v>16</v>
      </c>
      <c r="Q5" s="137" t="s">
        <v>17</v>
      </c>
      <c r="R5" s="137" t="s">
        <v>18</v>
      </c>
      <c r="S5" s="137" t="s">
        <v>19</v>
      </c>
      <c r="T5" s="137" t="s">
        <v>20</v>
      </c>
      <c r="U5" s="137" t="s">
        <v>21</v>
      </c>
      <c r="V5" s="137" t="s">
        <v>22</v>
      </c>
      <c r="W5" s="137" t="s">
        <v>23</v>
      </c>
      <c r="X5" s="137" t="s">
        <v>24</v>
      </c>
      <c r="Y5" s="137" t="s">
        <v>25</v>
      </c>
      <c r="Z5" s="137" t="s">
        <v>26</v>
      </c>
      <c r="AA5" s="137" t="s">
        <v>27</v>
      </c>
      <c r="AB5" s="137" t="s">
        <v>28</v>
      </c>
      <c r="AC5" s="137" t="s">
        <v>29</v>
      </c>
      <c r="AD5" s="137" t="s">
        <v>30</v>
      </c>
      <c r="AE5" s="137" t="s">
        <v>31</v>
      </c>
      <c r="AF5" s="143" t="s">
        <v>220</v>
      </c>
      <c r="AG5" s="137" t="s">
        <v>32</v>
      </c>
      <c r="AH5" s="137" t="s">
        <v>33</v>
      </c>
      <c r="AI5" s="137" t="s">
        <v>34</v>
      </c>
      <c r="AJ5" s="137" t="s">
        <v>35</v>
      </c>
    </row>
    <row r="6" spans="1:38" ht="28.5" customHeight="1">
      <c r="A6" s="139"/>
      <c r="B6" s="139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44"/>
      <c r="AG6" s="137"/>
      <c r="AH6" s="137"/>
      <c r="AI6" s="137"/>
      <c r="AJ6" s="137"/>
    </row>
    <row r="7" spans="1:38" s="34" customFormat="1" ht="25.5">
      <c r="A7" s="64">
        <v>-1</v>
      </c>
      <c r="B7" s="65">
        <v>-2</v>
      </c>
      <c r="C7" s="65">
        <v>-3</v>
      </c>
      <c r="D7" s="66" t="s">
        <v>36</v>
      </c>
      <c r="E7" s="65">
        <v>-5</v>
      </c>
      <c r="F7" s="65">
        <v>-6</v>
      </c>
      <c r="G7" s="65">
        <v>-7</v>
      </c>
      <c r="H7" s="65">
        <v>-8</v>
      </c>
      <c r="I7" s="65">
        <v>-9</v>
      </c>
      <c r="J7" s="65">
        <v>-10</v>
      </c>
      <c r="K7" s="65">
        <v>-11</v>
      </c>
      <c r="L7" s="65">
        <v>-12</v>
      </c>
      <c r="M7" s="65">
        <v>-13</v>
      </c>
      <c r="N7" s="65">
        <v>-14</v>
      </c>
      <c r="O7" s="65">
        <v>-15</v>
      </c>
      <c r="P7" s="65">
        <v>-16</v>
      </c>
      <c r="Q7" s="65">
        <v>-17</v>
      </c>
      <c r="R7" s="65">
        <v>-18</v>
      </c>
      <c r="S7" s="65">
        <v>-19</v>
      </c>
      <c r="T7" s="65">
        <v>-20</v>
      </c>
      <c r="U7" s="65">
        <v>-21</v>
      </c>
      <c r="V7" s="65">
        <v>-22</v>
      </c>
      <c r="W7" s="65">
        <v>-23</v>
      </c>
      <c r="X7" s="65">
        <v>-24</v>
      </c>
      <c r="Y7" s="65">
        <v>-25</v>
      </c>
      <c r="Z7" s="65">
        <v>-26</v>
      </c>
      <c r="AA7" s="65">
        <v>-27</v>
      </c>
      <c r="AB7" s="65">
        <v>-28</v>
      </c>
      <c r="AC7" s="65">
        <v>-29</v>
      </c>
      <c r="AD7" s="65">
        <v>-30</v>
      </c>
      <c r="AE7" s="65">
        <v>-31</v>
      </c>
      <c r="AF7" s="65">
        <v>-32</v>
      </c>
      <c r="AG7" s="65">
        <v>-33</v>
      </c>
      <c r="AH7" s="65">
        <v>-34</v>
      </c>
      <c r="AI7" s="65">
        <v>-35</v>
      </c>
      <c r="AJ7" s="65">
        <v>-36</v>
      </c>
    </row>
    <row r="8" spans="1:38">
      <c r="A8" s="67" t="s">
        <v>37</v>
      </c>
      <c r="B8" s="67" t="s">
        <v>38</v>
      </c>
      <c r="C8" s="68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</row>
    <row r="9" spans="1:38">
      <c r="A9" s="70">
        <v>1</v>
      </c>
      <c r="B9" s="70" t="s">
        <v>39</v>
      </c>
      <c r="C9" s="69" t="s">
        <v>40</v>
      </c>
      <c r="D9" s="71">
        <v>18745.64</v>
      </c>
      <c r="E9" s="69">
        <v>460.71</v>
      </c>
      <c r="F9" s="69">
        <v>1385.56</v>
      </c>
      <c r="G9" s="69">
        <v>319.29000000000002</v>
      </c>
      <c r="H9" s="69">
        <v>359.98</v>
      </c>
      <c r="I9" s="69">
        <v>1097.1400000000001</v>
      </c>
      <c r="J9" s="69">
        <v>887.96</v>
      </c>
      <c r="K9" s="69">
        <v>569.96</v>
      </c>
      <c r="L9" s="69">
        <v>306.64</v>
      </c>
      <c r="M9" s="69">
        <v>401.76</v>
      </c>
      <c r="N9" s="69">
        <v>461.66</v>
      </c>
      <c r="O9" s="69">
        <v>444.42</v>
      </c>
      <c r="P9" s="69">
        <v>419.58</v>
      </c>
      <c r="Q9" s="69">
        <v>753.76</v>
      </c>
      <c r="R9" s="69">
        <v>362.35</v>
      </c>
      <c r="S9" s="69">
        <v>547.45000000000005</v>
      </c>
      <c r="T9" s="69">
        <v>404.01</v>
      </c>
      <c r="U9" s="69">
        <v>452.66</v>
      </c>
      <c r="V9" s="69">
        <v>375.92</v>
      </c>
      <c r="W9" s="69">
        <v>339.72</v>
      </c>
      <c r="X9" s="69">
        <v>445.94</v>
      </c>
      <c r="Y9" s="69">
        <v>528.96</v>
      </c>
      <c r="Z9" s="69">
        <v>534.67999999999995</v>
      </c>
      <c r="AA9" s="69">
        <v>387.53</v>
      </c>
      <c r="AB9" s="69">
        <v>348.43</v>
      </c>
      <c r="AC9" s="69">
        <v>327.27</v>
      </c>
      <c r="AD9" s="69">
        <v>585.26</v>
      </c>
      <c r="AE9" s="68">
        <v>416.78</v>
      </c>
      <c r="AF9" s="68">
        <v>568.44000000000005</v>
      </c>
      <c r="AG9" s="68">
        <v>1574.23</v>
      </c>
      <c r="AH9" s="68">
        <v>1363.4</v>
      </c>
      <c r="AI9" s="68">
        <v>792.42</v>
      </c>
      <c r="AJ9" s="68">
        <v>521.76</v>
      </c>
    </row>
    <row r="10" spans="1:38">
      <c r="A10" s="70"/>
      <c r="B10" s="72" t="s">
        <v>41</v>
      </c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73"/>
      <c r="Z10" s="73"/>
      <c r="AA10" s="69"/>
      <c r="AB10" s="69"/>
      <c r="AC10" s="69"/>
      <c r="AD10" s="69"/>
      <c r="AE10" s="68"/>
      <c r="AF10" s="68"/>
      <c r="AG10" s="68"/>
      <c r="AH10" s="68"/>
      <c r="AI10" s="68"/>
      <c r="AJ10" s="68"/>
    </row>
    <row r="11" spans="1:38">
      <c r="A11" s="74" t="s">
        <v>42</v>
      </c>
      <c r="B11" s="74" t="s">
        <v>43</v>
      </c>
      <c r="C11" s="73" t="s">
        <v>44</v>
      </c>
      <c r="D11" s="75">
        <v>10869.05</v>
      </c>
      <c r="E11" s="73">
        <v>407.4</v>
      </c>
      <c r="F11" s="73">
        <v>527.48</v>
      </c>
      <c r="G11" s="73">
        <v>298.47000000000003</v>
      </c>
      <c r="H11" s="73">
        <v>348.76</v>
      </c>
      <c r="I11" s="73">
        <v>359.76</v>
      </c>
      <c r="J11" s="73">
        <v>352.93</v>
      </c>
      <c r="K11" s="73">
        <v>401.4</v>
      </c>
      <c r="L11" s="73">
        <v>276.55</v>
      </c>
      <c r="M11" s="73">
        <v>347.93</v>
      </c>
      <c r="N11" s="73">
        <v>434.6</v>
      </c>
      <c r="O11" s="73">
        <v>410.8</v>
      </c>
      <c r="P11" s="73">
        <v>386.12</v>
      </c>
      <c r="Q11" s="73">
        <v>641</v>
      </c>
      <c r="R11" s="73">
        <v>327.44</v>
      </c>
      <c r="S11" s="73">
        <v>418.06</v>
      </c>
      <c r="T11" s="73">
        <v>171.47</v>
      </c>
      <c r="U11" s="73">
        <v>276.52999999999997</v>
      </c>
      <c r="V11" s="73">
        <v>343.7</v>
      </c>
      <c r="W11" s="73">
        <v>286.92</v>
      </c>
      <c r="X11" s="73">
        <v>376.01</v>
      </c>
      <c r="Y11" s="73">
        <v>422.22</v>
      </c>
      <c r="Z11" s="73">
        <v>464.01</v>
      </c>
      <c r="AA11" s="73">
        <v>316.58999999999997</v>
      </c>
      <c r="AB11" s="73">
        <v>284.8</v>
      </c>
      <c r="AC11" s="73">
        <v>255.18</v>
      </c>
      <c r="AD11" s="73">
        <v>310.39</v>
      </c>
      <c r="AE11" s="76">
        <v>235.4</v>
      </c>
      <c r="AF11" s="76">
        <v>230.62</v>
      </c>
      <c r="AG11" s="76">
        <v>69.09</v>
      </c>
      <c r="AH11" s="76">
        <v>364.3</v>
      </c>
      <c r="AI11" s="76">
        <v>166.39</v>
      </c>
      <c r="AJ11" s="76">
        <v>356.73</v>
      </c>
    </row>
    <row r="12" spans="1:38" ht="25.5">
      <c r="A12" s="72" t="s">
        <v>45</v>
      </c>
      <c r="B12" s="72" t="s">
        <v>307</v>
      </c>
      <c r="C12" s="77" t="s">
        <v>47</v>
      </c>
      <c r="D12" s="75">
        <v>10428.52</v>
      </c>
      <c r="E12" s="73">
        <v>407.4</v>
      </c>
      <c r="F12" s="73">
        <v>427.35</v>
      </c>
      <c r="G12" s="73">
        <v>291</v>
      </c>
      <c r="H12" s="73">
        <v>348.76</v>
      </c>
      <c r="I12" s="73">
        <v>359.76</v>
      </c>
      <c r="J12" s="73">
        <v>352.82</v>
      </c>
      <c r="K12" s="73">
        <v>398.19</v>
      </c>
      <c r="L12" s="73">
        <v>253.88</v>
      </c>
      <c r="M12" s="73">
        <v>345.65</v>
      </c>
      <c r="N12" s="73">
        <v>434.59</v>
      </c>
      <c r="O12" s="73">
        <v>409.49</v>
      </c>
      <c r="P12" s="73">
        <v>386.12</v>
      </c>
      <c r="Q12" s="73">
        <v>431.11</v>
      </c>
      <c r="R12" s="73">
        <v>327.44</v>
      </c>
      <c r="S12" s="73">
        <v>418.06</v>
      </c>
      <c r="T12" s="73">
        <v>168.04</v>
      </c>
      <c r="U12" s="73">
        <v>276.52999999999997</v>
      </c>
      <c r="V12" s="73">
        <v>343.61</v>
      </c>
      <c r="W12" s="73">
        <v>285.74</v>
      </c>
      <c r="X12" s="73">
        <v>376.01</v>
      </c>
      <c r="Y12" s="73">
        <v>422.22</v>
      </c>
      <c r="Z12" s="73">
        <v>458.61</v>
      </c>
      <c r="AA12" s="73">
        <v>259.49</v>
      </c>
      <c r="AB12" s="73">
        <v>284.68</v>
      </c>
      <c r="AC12" s="73">
        <v>255.18</v>
      </c>
      <c r="AD12" s="73">
        <v>284.82</v>
      </c>
      <c r="AE12" s="76">
        <v>235.4</v>
      </c>
      <c r="AF12" s="76">
        <v>230.62</v>
      </c>
      <c r="AG12" s="76">
        <v>69.09</v>
      </c>
      <c r="AH12" s="76">
        <v>364.3</v>
      </c>
      <c r="AI12" s="76">
        <v>165.84</v>
      </c>
      <c r="AJ12" s="76">
        <v>356.73</v>
      </c>
    </row>
    <row r="13" spans="1:38">
      <c r="A13" s="74" t="s">
        <v>48</v>
      </c>
      <c r="B13" s="74" t="s">
        <v>49</v>
      </c>
      <c r="C13" s="73" t="s">
        <v>50</v>
      </c>
      <c r="D13" s="75">
        <v>1007.44</v>
      </c>
      <c r="E13" s="73">
        <v>4.57</v>
      </c>
      <c r="F13" s="73">
        <v>4.1100000000000003</v>
      </c>
      <c r="G13" s="73">
        <v>7.89</v>
      </c>
      <c r="H13" s="73">
        <v>3.2</v>
      </c>
      <c r="I13" s="73">
        <v>34.57</v>
      </c>
      <c r="J13" s="73">
        <v>27.78</v>
      </c>
      <c r="K13" s="73">
        <v>5.85</v>
      </c>
      <c r="L13" s="73">
        <v>6.79</v>
      </c>
      <c r="M13" s="73">
        <v>2.0299999999999998</v>
      </c>
      <c r="N13" s="73">
        <v>1.64</v>
      </c>
      <c r="O13" s="73">
        <v>8.48</v>
      </c>
      <c r="P13" s="73">
        <v>2.87</v>
      </c>
      <c r="Q13" s="73">
        <v>32.869999999999997</v>
      </c>
      <c r="R13" s="73">
        <v>2.72</v>
      </c>
      <c r="S13" s="73">
        <v>47.49</v>
      </c>
      <c r="T13" s="73">
        <v>15.15</v>
      </c>
      <c r="U13" s="73">
        <v>25.99</v>
      </c>
      <c r="V13" s="73">
        <v>3.92</v>
      </c>
      <c r="W13" s="73">
        <v>8.35</v>
      </c>
      <c r="X13" s="73">
        <v>30.8</v>
      </c>
      <c r="Y13" s="73">
        <v>46.39</v>
      </c>
      <c r="Z13" s="73">
        <v>23.23</v>
      </c>
      <c r="AA13" s="73">
        <v>4.13</v>
      </c>
      <c r="AB13" s="73">
        <v>14.45</v>
      </c>
      <c r="AC13" s="73">
        <v>2.4700000000000002</v>
      </c>
      <c r="AD13" s="73">
        <v>15.52</v>
      </c>
      <c r="AE13" s="76">
        <v>4.57</v>
      </c>
      <c r="AF13" s="76">
        <v>29.81</v>
      </c>
      <c r="AG13" s="76">
        <v>448.29</v>
      </c>
      <c r="AH13" s="76">
        <v>25.33</v>
      </c>
      <c r="AI13" s="76">
        <v>112.27</v>
      </c>
      <c r="AJ13" s="76">
        <v>3.91</v>
      </c>
    </row>
    <row r="14" spans="1:38">
      <c r="A14" s="74" t="s">
        <v>51</v>
      </c>
      <c r="B14" s="74" t="s">
        <v>52</v>
      </c>
      <c r="C14" s="73" t="s">
        <v>53</v>
      </c>
      <c r="D14" s="75">
        <v>1551.85</v>
      </c>
      <c r="E14" s="73">
        <v>28.78</v>
      </c>
      <c r="F14" s="73">
        <v>27.1</v>
      </c>
      <c r="G14" s="73">
        <v>1.45</v>
      </c>
      <c r="H14" s="73">
        <v>3.28</v>
      </c>
      <c r="I14" s="73">
        <v>179.3</v>
      </c>
      <c r="J14" s="73">
        <v>49.68</v>
      </c>
      <c r="K14" s="73">
        <v>31.63</v>
      </c>
      <c r="L14" s="73">
        <v>19.77</v>
      </c>
      <c r="M14" s="73">
        <v>24.59</v>
      </c>
      <c r="N14" s="73">
        <v>16.559999999999999</v>
      </c>
      <c r="O14" s="73">
        <v>20.73</v>
      </c>
      <c r="P14" s="73">
        <v>21.32</v>
      </c>
      <c r="Q14" s="73">
        <v>44.75</v>
      </c>
      <c r="R14" s="73">
        <v>16.760000000000002</v>
      </c>
      <c r="S14" s="73">
        <v>34.909999999999997</v>
      </c>
      <c r="T14" s="73">
        <v>96.67</v>
      </c>
      <c r="U14" s="73">
        <v>66.03</v>
      </c>
      <c r="V14" s="73">
        <v>20.54</v>
      </c>
      <c r="W14" s="73">
        <v>38.76</v>
      </c>
      <c r="X14" s="73">
        <v>19.170000000000002</v>
      </c>
      <c r="Y14" s="73">
        <v>29.79</v>
      </c>
      <c r="Z14" s="73">
        <v>22.09</v>
      </c>
      <c r="AA14" s="73">
        <v>44.11</v>
      </c>
      <c r="AB14" s="73">
        <v>23.08</v>
      </c>
      <c r="AC14" s="73">
        <v>55.2</v>
      </c>
      <c r="AD14" s="73">
        <v>147.43</v>
      </c>
      <c r="AE14" s="76">
        <v>65.2</v>
      </c>
      <c r="AF14" s="76">
        <v>70.77</v>
      </c>
      <c r="AG14" s="76">
        <v>86.39</v>
      </c>
      <c r="AH14" s="76">
        <v>47.28</v>
      </c>
      <c r="AI14" s="76">
        <v>143.47999999999999</v>
      </c>
      <c r="AJ14" s="76">
        <v>55.24</v>
      </c>
    </row>
    <row r="15" spans="1:38">
      <c r="A15" s="74" t="s">
        <v>54</v>
      </c>
      <c r="B15" s="74" t="s">
        <v>55</v>
      </c>
      <c r="C15" s="73" t="s">
        <v>56</v>
      </c>
      <c r="D15" s="75">
        <v>1094.1500000000001</v>
      </c>
      <c r="E15" s="73"/>
      <c r="F15" s="73">
        <v>479.64</v>
      </c>
      <c r="G15" s="73"/>
      <c r="H15" s="73"/>
      <c r="I15" s="73">
        <v>316.60000000000002</v>
      </c>
      <c r="J15" s="73">
        <v>297.91000000000003</v>
      </c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76"/>
      <c r="AF15" s="76"/>
      <c r="AG15" s="76"/>
      <c r="AH15" s="76"/>
      <c r="AI15" s="76"/>
      <c r="AJ15" s="76"/>
    </row>
    <row r="16" spans="1:38">
      <c r="A16" s="74" t="s">
        <v>57</v>
      </c>
      <c r="B16" s="74" t="s">
        <v>58</v>
      </c>
      <c r="C16" s="73" t="s">
        <v>59</v>
      </c>
      <c r="D16" s="73" t="s">
        <v>60</v>
      </c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6"/>
      <c r="AF16" s="76"/>
      <c r="AG16" s="76"/>
      <c r="AH16" s="76"/>
      <c r="AI16" s="76"/>
      <c r="AJ16" s="76"/>
    </row>
    <row r="17" spans="1:36">
      <c r="A17" s="74" t="s">
        <v>61</v>
      </c>
      <c r="B17" s="74" t="s">
        <v>62</v>
      </c>
      <c r="C17" s="73" t="s">
        <v>63</v>
      </c>
      <c r="D17" s="75">
        <v>3588.34</v>
      </c>
      <c r="E17" s="73"/>
      <c r="F17" s="73">
        <v>215.12</v>
      </c>
      <c r="G17" s="73"/>
      <c r="H17" s="73"/>
      <c r="I17" s="73">
        <v>196.56</v>
      </c>
      <c r="J17" s="73">
        <v>134.46</v>
      </c>
      <c r="K17" s="73">
        <v>100.98</v>
      </c>
      <c r="L17" s="73"/>
      <c r="M17" s="73"/>
      <c r="N17" s="73"/>
      <c r="O17" s="73"/>
      <c r="P17" s="73"/>
      <c r="Q17" s="73"/>
      <c r="R17" s="73"/>
      <c r="S17" s="73">
        <v>28.03</v>
      </c>
      <c r="T17" s="73">
        <v>95.79</v>
      </c>
      <c r="U17" s="73">
        <v>56.25</v>
      </c>
      <c r="V17" s="73"/>
      <c r="W17" s="73"/>
      <c r="X17" s="73"/>
      <c r="Y17" s="73"/>
      <c r="Z17" s="73"/>
      <c r="AA17" s="73"/>
      <c r="AB17" s="73">
        <v>19.46</v>
      </c>
      <c r="AC17" s="73">
        <v>11.83</v>
      </c>
      <c r="AD17" s="73">
        <v>86.55</v>
      </c>
      <c r="AE17" s="76">
        <v>98.29</v>
      </c>
      <c r="AF17" s="76">
        <v>217.76</v>
      </c>
      <c r="AG17" s="76">
        <v>962.19</v>
      </c>
      <c r="AH17" s="76">
        <v>905.61</v>
      </c>
      <c r="AI17" s="76">
        <v>362.64</v>
      </c>
      <c r="AJ17" s="76">
        <v>96.83</v>
      </c>
    </row>
    <row r="18" spans="1:36" ht="25.5">
      <c r="A18" s="74"/>
      <c r="B18" s="72" t="s">
        <v>330</v>
      </c>
      <c r="C18" s="77" t="s">
        <v>64</v>
      </c>
      <c r="D18" s="73">
        <v>0.88</v>
      </c>
      <c r="E18" s="73"/>
      <c r="F18" s="73">
        <v>0.88</v>
      </c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  <c r="Z18" s="73"/>
      <c r="AA18" s="73"/>
      <c r="AB18" s="73"/>
      <c r="AC18" s="73"/>
      <c r="AD18" s="73"/>
      <c r="AE18" s="76"/>
      <c r="AF18" s="76"/>
      <c r="AG18" s="76"/>
      <c r="AH18" s="76"/>
      <c r="AI18" s="76"/>
      <c r="AJ18" s="76"/>
    </row>
    <row r="19" spans="1:36">
      <c r="A19" s="74" t="s">
        <v>65</v>
      </c>
      <c r="B19" s="74" t="s">
        <v>66</v>
      </c>
      <c r="C19" s="73" t="s">
        <v>67</v>
      </c>
      <c r="D19" s="73">
        <v>436.99</v>
      </c>
      <c r="E19" s="73">
        <v>15.8</v>
      </c>
      <c r="F19" s="73">
        <v>31.81</v>
      </c>
      <c r="G19" s="73">
        <v>11.47</v>
      </c>
      <c r="H19" s="73">
        <v>4.53</v>
      </c>
      <c r="I19" s="73">
        <v>10.1</v>
      </c>
      <c r="J19" s="73">
        <v>9.94</v>
      </c>
      <c r="K19" s="73">
        <v>15.21</v>
      </c>
      <c r="L19" s="73">
        <v>3.52</v>
      </c>
      <c r="M19" s="73">
        <v>14.07</v>
      </c>
      <c r="N19" s="73">
        <v>8.86</v>
      </c>
      <c r="O19" s="73">
        <v>4.4000000000000004</v>
      </c>
      <c r="P19" s="73">
        <v>8.85</v>
      </c>
      <c r="Q19" s="73">
        <v>14.49</v>
      </c>
      <c r="R19" s="73">
        <v>7.42</v>
      </c>
      <c r="S19" s="73">
        <v>18.96</v>
      </c>
      <c r="T19" s="73">
        <v>24.93</v>
      </c>
      <c r="U19" s="73">
        <v>20.66</v>
      </c>
      <c r="V19" s="73">
        <v>7.76</v>
      </c>
      <c r="W19" s="73">
        <v>5.17</v>
      </c>
      <c r="X19" s="73">
        <v>19.88</v>
      </c>
      <c r="Y19" s="73">
        <v>30.56</v>
      </c>
      <c r="Z19" s="73">
        <v>25.36</v>
      </c>
      <c r="AA19" s="73">
        <v>22.71</v>
      </c>
      <c r="AB19" s="73">
        <v>3.14</v>
      </c>
      <c r="AC19" s="73">
        <v>2.6</v>
      </c>
      <c r="AD19" s="73">
        <v>25.37</v>
      </c>
      <c r="AE19" s="76">
        <v>13.32</v>
      </c>
      <c r="AF19" s="76">
        <v>19.48</v>
      </c>
      <c r="AG19" s="76">
        <v>8.27</v>
      </c>
      <c r="AH19" s="76">
        <v>19.28</v>
      </c>
      <c r="AI19" s="76">
        <v>7.63</v>
      </c>
      <c r="AJ19" s="76">
        <v>1.43</v>
      </c>
    </row>
    <row r="20" spans="1:36">
      <c r="A20" s="74" t="s">
        <v>68</v>
      </c>
      <c r="B20" s="74" t="s">
        <v>69</v>
      </c>
      <c r="C20" s="73" t="s">
        <v>70</v>
      </c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73"/>
      <c r="AA20" s="73"/>
      <c r="AB20" s="73"/>
      <c r="AC20" s="73"/>
      <c r="AD20" s="73"/>
      <c r="AE20" s="76"/>
      <c r="AF20" s="76"/>
      <c r="AG20" s="76"/>
      <c r="AH20" s="76"/>
      <c r="AI20" s="76"/>
      <c r="AJ20" s="76"/>
    </row>
    <row r="21" spans="1:36">
      <c r="A21" s="74" t="s">
        <v>71</v>
      </c>
      <c r="B21" s="74" t="s">
        <v>72</v>
      </c>
      <c r="C21" s="73" t="s">
        <v>73</v>
      </c>
      <c r="D21" s="73" t="s">
        <v>60</v>
      </c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3"/>
      <c r="Z21" s="73"/>
      <c r="AA21" s="73"/>
      <c r="AB21" s="73"/>
      <c r="AC21" s="73"/>
      <c r="AD21" s="73"/>
      <c r="AE21" s="76"/>
      <c r="AF21" s="76"/>
      <c r="AG21" s="76"/>
      <c r="AH21" s="76"/>
      <c r="AI21" s="76"/>
      <c r="AJ21" s="76"/>
    </row>
    <row r="22" spans="1:36">
      <c r="A22" s="74" t="s">
        <v>74</v>
      </c>
      <c r="B22" s="74" t="s">
        <v>75</v>
      </c>
      <c r="C22" s="73" t="s">
        <v>76</v>
      </c>
      <c r="D22" s="73">
        <v>197.82</v>
      </c>
      <c r="E22" s="73">
        <v>4.16</v>
      </c>
      <c r="F22" s="73">
        <v>100.3</v>
      </c>
      <c r="G22" s="73"/>
      <c r="H22" s="73">
        <v>0.21</v>
      </c>
      <c r="I22" s="73">
        <v>0.25</v>
      </c>
      <c r="J22" s="73">
        <v>15.26</v>
      </c>
      <c r="K22" s="73">
        <v>14.89</v>
      </c>
      <c r="L22" s="73"/>
      <c r="M22" s="73">
        <v>13.14</v>
      </c>
      <c r="N22" s="73"/>
      <c r="O22" s="73"/>
      <c r="P22" s="73">
        <v>0.41</v>
      </c>
      <c r="Q22" s="73">
        <v>20.64</v>
      </c>
      <c r="R22" s="73">
        <v>8</v>
      </c>
      <c r="S22" s="73"/>
      <c r="T22" s="73"/>
      <c r="U22" s="73">
        <v>7.21</v>
      </c>
      <c r="V22" s="73"/>
      <c r="W22" s="73">
        <v>0.52</v>
      </c>
      <c r="X22" s="73">
        <v>0.09</v>
      </c>
      <c r="Y22" s="73"/>
      <c r="Z22" s="73"/>
      <c r="AA22" s="73"/>
      <c r="AB22" s="73">
        <v>3.5</v>
      </c>
      <c r="AC22" s="73"/>
      <c r="AD22" s="73"/>
      <c r="AE22" s="76"/>
      <c r="AF22" s="76"/>
      <c r="AG22" s="76"/>
      <c r="AH22" s="76">
        <v>1.6</v>
      </c>
      <c r="AI22" s="76"/>
      <c r="AJ22" s="76">
        <v>7.63</v>
      </c>
    </row>
    <row r="23" spans="1:36">
      <c r="A23" s="70">
        <v>2</v>
      </c>
      <c r="B23" s="70" t="s">
        <v>77</v>
      </c>
      <c r="C23" s="69" t="s">
        <v>78</v>
      </c>
      <c r="D23" s="71">
        <v>9994.99</v>
      </c>
      <c r="E23" s="69">
        <v>387.57</v>
      </c>
      <c r="F23" s="69">
        <v>723.03</v>
      </c>
      <c r="G23" s="69">
        <v>149.09</v>
      </c>
      <c r="H23" s="69">
        <v>180.75</v>
      </c>
      <c r="I23" s="69">
        <v>585.27</v>
      </c>
      <c r="J23" s="69">
        <v>558.9</v>
      </c>
      <c r="K23" s="69">
        <v>374.35</v>
      </c>
      <c r="L23" s="69">
        <v>263.77</v>
      </c>
      <c r="M23" s="69">
        <v>219.15</v>
      </c>
      <c r="N23" s="69">
        <v>279.95</v>
      </c>
      <c r="O23" s="69">
        <v>265.52999999999997</v>
      </c>
      <c r="P23" s="69">
        <v>248.73</v>
      </c>
      <c r="Q23" s="69">
        <v>323.02</v>
      </c>
      <c r="R23" s="69">
        <v>190.14</v>
      </c>
      <c r="S23" s="69">
        <v>276.11</v>
      </c>
      <c r="T23" s="69">
        <v>258.02</v>
      </c>
      <c r="U23" s="69">
        <v>251.36</v>
      </c>
      <c r="V23" s="69">
        <v>182.97</v>
      </c>
      <c r="W23" s="69">
        <v>265.33999999999997</v>
      </c>
      <c r="X23" s="69">
        <v>245.25</v>
      </c>
      <c r="Y23" s="69">
        <v>300.12</v>
      </c>
      <c r="Z23" s="69">
        <v>267.86</v>
      </c>
      <c r="AA23" s="69">
        <v>181.83</v>
      </c>
      <c r="AB23" s="69">
        <v>319.02999999999997</v>
      </c>
      <c r="AC23" s="69">
        <v>268.36</v>
      </c>
      <c r="AD23" s="69">
        <v>312.94</v>
      </c>
      <c r="AE23" s="68">
        <v>247.29</v>
      </c>
      <c r="AF23" s="68">
        <v>553.54999999999995</v>
      </c>
      <c r="AG23" s="68">
        <v>127.85</v>
      </c>
      <c r="AH23" s="68">
        <v>467.62</v>
      </c>
      <c r="AI23" s="68">
        <v>381.04</v>
      </c>
      <c r="AJ23" s="68">
        <v>339.19</v>
      </c>
    </row>
    <row r="24" spans="1:36">
      <c r="A24" s="70"/>
      <c r="B24" s="72" t="s">
        <v>41</v>
      </c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73"/>
      <c r="Z24" s="73"/>
      <c r="AA24" s="69"/>
      <c r="AB24" s="69"/>
      <c r="AC24" s="69"/>
      <c r="AD24" s="69"/>
      <c r="AE24" s="68"/>
      <c r="AF24" s="68"/>
      <c r="AG24" s="68"/>
      <c r="AH24" s="68"/>
      <c r="AI24" s="68"/>
      <c r="AJ24" s="68"/>
    </row>
    <row r="25" spans="1:36" ht="25.5">
      <c r="A25" s="74" t="s">
        <v>79</v>
      </c>
      <c r="B25" s="74" t="s">
        <v>80</v>
      </c>
      <c r="C25" s="73" t="s">
        <v>81</v>
      </c>
      <c r="D25" s="75">
        <v>4313.66</v>
      </c>
      <c r="E25" s="73" t="s">
        <v>82</v>
      </c>
      <c r="F25" s="73" t="s">
        <v>82</v>
      </c>
      <c r="G25" s="73">
        <v>79.59</v>
      </c>
      <c r="H25" s="73">
        <v>90.88</v>
      </c>
      <c r="I25" s="73">
        <v>150.58000000000001</v>
      </c>
      <c r="J25" s="73">
        <v>179.58</v>
      </c>
      <c r="K25" s="73">
        <v>156.21</v>
      </c>
      <c r="L25" s="73">
        <v>110.22</v>
      </c>
      <c r="M25" s="73">
        <v>65.900000000000006</v>
      </c>
      <c r="N25" s="73">
        <v>115.64</v>
      </c>
      <c r="O25" s="73">
        <v>136.19999999999999</v>
      </c>
      <c r="P25" s="73">
        <v>128.76</v>
      </c>
      <c r="Q25" s="73">
        <v>121.54</v>
      </c>
      <c r="R25" s="73">
        <v>96.4</v>
      </c>
      <c r="S25" s="73">
        <v>112.14</v>
      </c>
      <c r="T25" s="73">
        <v>83.43</v>
      </c>
      <c r="U25" s="73">
        <v>166.2</v>
      </c>
      <c r="V25" s="73">
        <v>78.84</v>
      </c>
      <c r="W25" s="73">
        <v>121.9</v>
      </c>
      <c r="X25" s="73">
        <v>159.43</v>
      </c>
      <c r="Y25" s="73">
        <v>138.32</v>
      </c>
      <c r="Z25" s="73">
        <v>141.33000000000001</v>
      </c>
      <c r="AA25" s="73">
        <v>82.56</v>
      </c>
      <c r="AB25" s="73">
        <v>187.59</v>
      </c>
      <c r="AC25" s="73">
        <v>186.25</v>
      </c>
      <c r="AD25" s="73">
        <v>173.73</v>
      </c>
      <c r="AE25" s="73">
        <v>111.36</v>
      </c>
      <c r="AF25" s="73">
        <v>373</v>
      </c>
      <c r="AG25" s="73">
        <v>39.74</v>
      </c>
      <c r="AH25" s="73">
        <v>325.16000000000003</v>
      </c>
      <c r="AI25" s="73">
        <v>224.68</v>
      </c>
      <c r="AJ25" s="73">
        <v>176.5</v>
      </c>
    </row>
    <row r="26" spans="1:36" ht="25.5">
      <c r="A26" s="74" t="s">
        <v>83</v>
      </c>
      <c r="B26" s="74" t="s">
        <v>84</v>
      </c>
      <c r="C26" s="73" t="s">
        <v>85</v>
      </c>
      <c r="D26" s="73">
        <v>406</v>
      </c>
      <c r="E26" s="73">
        <v>193.75</v>
      </c>
      <c r="F26" s="73">
        <v>149.34</v>
      </c>
      <c r="G26" s="73" t="s">
        <v>82</v>
      </c>
      <c r="H26" s="73" t="s">
        <v>82</v>
      </c>
      <c r="I26" s="73" t="s">
        <v>82</v>
      </c>
      <c r="J26" s="73" t="s">
        <v>82</v>
      </c>
      <c r="K26" s="73" t="s">
        <v>82</v>
      </c>
      <c r="L26" s="73">
        <v>18.86</v>
      </c>
      <c r="M26" s="73" t="s">
        <v>82</v>
      </c>
      <c r="N26" s="73" t="s">
        <v>82</v>
      </c>
      <c r="O26" s="73" t="s">
        <v>82</v>
      </c>
      <c r="P26" s="73" t="s">
        <v>82</v>
      </c>
      <c r="Q26" s="73" t="s">
        <v>82</v>
      </c>
      <c r="R26" s="73" t="s">
        <v>82</v>
      </c>
      <c r="S26" s="73" t="s">
        <v>82</v>
      </c>
      <c r="T26" s="73">
        <v>22.85</v>
      </c>
      <c r="U26" s="73" t="s">
        <v>82</v>
      </c>
      <c r="V26" s="73" t="s">
        <v>82</v>
      </c>
      <c r="W26" s="73">
        <v>18.32</v>
      </c>
      <c r="X26" s="73" t="s">
        <v>82</v>
      </c>
      <c r="Y26" s="73"/>
      <c r="Z26" s="73">
        <v>2.88</v>
      </c>
      <c r="AA26" s="73" t="s">
        <v>82</v>
      </c>
      <c r="AB26" s="73" t="s">
        <v>82</v>
      </c>
      <c r="AC26" s="73" t="s">
        <v>82</v>
      </c>
      <c r="AD26" s="73" t="s">
        <v>82</v>
      </c>
      <c r="AE26" s="73" t="s">
        <v>82</v>
      </c>
      <c r="AF26" s="73" t="s">
        <v>82</v>
      </c>
      <c r="AG26" s="73" t="s">
        <v>82</v>
      </c>
      <c r="AH26" s="73" t="s">
        <v>82</v>
      </c>
      <c r="AI26" s="73" t="s">
        <v>82</v>
      </c>
      <c r="AJ26" s="73" t="s">
        <v>82</v>
      </c>
    </row>
    <row r="27" spans="1:36">
      <c r="A27" s="74" t="s">
        <v>86</v>
      </c>
      <c r="B27" s="74" t="s">
        <v>87</v>
      </c>
      <c r="C27" s="73" t="s">
        <v>88</v>
      </c>
      <c r="D27" s="73">
        <v>20.38</v>
      </c>
      <c r="E27" s="73">
        <v>4.1900000000000004</v>
      </c>
      <c r="F27" s="73">
        <v>0.31</v>
      </c>
      <c r="G27" s="73">
        <v>0.89</v>
      </c>
      <c r="H27" s="73">
        <v>0.54</v>
      </c>
      <c r="I27" s="73">
        <v>0.39</v>
      </c>
      <c r="J27" s="73">
        <v>0.36</v>
      </c>
      <c r="K27" s="73">
        <v>0.46</v>
      </c>
      <c r="L27" s="73">
        <v>0.37</v>
      </c>
      <c r="M27" s="73">
        <v>0.44</v>
      </c>
      <c r="N27" s="73">
        <v>0.75</v>
      </c>
      <c r="O27" s="73">
        <v>0.55000000000000004</v>
      </c>
      <c r="P27" s="73">
        <v>0.85</v>
      </c>
      <c r="Q27" s="73">
        <v>0.54</v>
      </c>
      <c r="R27" s="73">
        <v>0.61</v>
      </c>
      <c r="S27" s="73">
        <v>0.26</v>
      </c>
      <c r="T27" s="73">
        <v>0.64</v>
      </c>
      <c r="U27" s="73">
        <v>0.81</v>
      </c>
      <c r="V27" s="73">
        <v>0.65</v>
      </c>
      <c r="W27" s="73">
        <v>0.66</v>
      </c>
      <c r="X27" s="73">
        <v>0.77</v>
      </c>
      <c r="Y27" s="73">
        <v>0.75</v>
      </c>
      <c r="Z27" s="73">
        <v>0.97</v>
      </c>
      <c r="AA27" s="73">
        <v>0.5</v>
      </c>
      <c r="AB27" s="73">
        <v>0.33</v>
      </c>
      <c r="AC27" s="73">
        <v>0.32</v>
      </c>
      <c r="AD27" s="73">
        <v>0.42</v>
      </c>
      <c r="AE27" s="73">
        <v>0.33</v>
      </c>
      <c r="AF27" s="73">
        <v>0.31</v>
      </c>
      <c r="AG27" s="73">
        <v>0.32</v>
      </c>
      <c r="AH27" s="73">
        <v>0.34</v>
      </c>
      <c r="AI27" s="73">
        <v>0.43</v>
      </c>
      <c r="AJ27" s="73">
        <v>0.3</v>
      </c>
    </row>
    <row r="28" spans="1:36">
      <c r="A28" s="74" t="s">
        <v>89</v>
      </c>
      <c r="B28" s="74" t="s">
        <v>90</v>
      </c>
      <c r="C28" s="73" t="s">
        <v>91</v>
      </c>
      <c r="D28" s="73">
        <v>126.74</v>
      </c>
      <c r="E28" s="73">
        <v>11.58</v>
      </c>
      <c r="F28" s="73"/>
      <c r="G28" s="73"/>
      <c r="H28" s="73"/>
      <c r="I28" s="73">
        <v>19.52</v>
      </c>
      <c r="J28" s="73">
        <v>1.18</v>
      </c>
      <c r="K28" s="73">
        <v>3.3</v>
      </c>
      <c r="L28" s="73"/>
      <c r="M28" s="73"/>
      <c r="N28" s="73"/>
      <c r="O28" s="73"/>
      <c r="P28" s="73"/>
      <c r="Q28" s="73"/>
      <c r="R28" s="73"/>
      <c r="S28" s="73">
        <v>1.25</v>
      </c>
      <c r="T28" s="73">
        <v>11.12</v>
      </c>
      <c r="U28" s="73"/>
      <c r="V28" s="73"/>
      <c r="W28" s="73">
        <v>0.24</v>
      </c>
      <c r="X28" s="73"/>
      <c r="Y28" s="73"/>
      <c r="Z28" s="73"/>
      <c r="AA28" s="73"/>
      <c r="AB28" s="73">
        <v>13.13</v>
      </c>
      <c r="AC28" s="73">
        <v>0.95</v>
      </c>
      <c r="AD28" s="73"/>
      <c r="AE28" s="76">
        <v>28.95</v>
      </c>
      <c r="AF28" s="76">
        <v>30.11</v>
      </c>
      <c r="AG28" s="76"/>
      <c r="AH28" s="76">
        <v>5.41</v>
      </c>
      <c r="AI28" s="76"/>
      <c r="AJ28" s="76"/>
    </row>
    <row r="29" spans="1:36">
      <c r="A29" s="74" t="s">
        <v>92</v>
      </c>
      <c r="B29" s="74" t="s">
        <v>93</v>
      </c>
      <c r="C29" s="73" t="s">
        <v>94</v>
      </c>
      <c r="D29" s="73">
        <v>2.81</v>
      </c>
      <c r="E29" s="73">
        <v>0.71</v>
      </c>
      <c r="F29" s="73"/>
      <c r="G29" s="73">
        <v>0.1</v>
      </c>
      <c r="H29" s="73"/>
      <c r="I29" s="73"/>
      <c r="J29" s="73">
        <v>0.1</v>
      </c>
      <c r="K29" s="73">
        <v>0.1</v>
      </c>
      <c r="L29" s="73">
        <v>0.1</v>
      </c>
      <c r="M29" s="73"/>
      <c r="N29" s="73">
        <v>0.1</v>
      </c>
      <c r="O29" s="73">
        <v>0.1</v>
      </c>
      <c r="P29" s="73"/>
      <c r="Q29" s="73">
        <v>0.1</v>
      </c>
      <c r="R29" s="73">
        <v>0.1</v>
      </c>
      <c r="S29" s="73"/>
      <c r="T29" s="73">
        <v>0.1</v>
      </c>
      <c r="U29" s="73">
        <v>0.1</v>
      </c>
      <c r="V29" s="73">
        <v>0.1</v>
      </c>
      <c r="W29" s="73">
        <v>0.1</v>
      </c>
      <c r="X29" s="73">
        <v>0.1</v>
      </c>
      <c r="Y29" s="73">
        <v>0.1</v>
      </c>
      <c r="Z29" s="73">
        <v>0.1</v>
      </c>
      <c r="AA29" s="73">
        <v>0.1</v>
      </c>
      <c r="AB29" s="73"/>
      <c r="AC29" s="73">
        <v>0.1</v>
      </c>
      <c r="AD29" s="73">
        <v>0.1</v>
      </c>
      <c r="AE29" s="76">
        <v>0.1</v>
      </c>
      <c r="AF29" s="76"/>
      <c r="AG29" s="76">
        <v>0.1</v>
      </c>
      <c r="AH29" s="76">
        <v>0.1</v>
      </c>
      <c r="AI29" s="76"/>
      <c r="AJ29" s="76"/>
    </row>
    <row r="30" spans="1:36" ht="25.5">
      <c r="A30" s="74" t="s">
        <v>95</v>
      </c>
      <c r="B30" s="74" t="s">
        <v>96</v>
      </c>
      <c r="C30" s="73" t="s">
        <v>97</v>
      </c>
      <c r="D30" s="73">
        <v>222.55</v>
      </c>
      <c r="E30" s="73">
        <v>21.73</v>
      </c>
      <c r="F30" s="73">
        <v>4.7</v>
      </c>
      <c r="G30" s="73">
        <v>4.54</v>
      </c>
      <c r="H30" s="73">
        <v>4.6100000000000003</v>
      </c>
      <c r="I30" s="73">
        <v>7.57</v>
      </c>
      <c r="J30" s="73">
        <v>8.61</v>
      </c>
      <c r="K30" s="73">
        <v>6.94</v>
      </c>
      <c r="L30" s="73">
        <v>5.79</v>
      </c>
      <c r="M30" s="73">
        <v>3.75</v>
      </c>
      <c r="N30" s="73">
        <v>8.84</v>
      </c>
      <c r="O30" s="73">
        <v>4.5</v>
      </c>
      <c r="P30" s="73">
        <v>4.7300000000000004</v>
      </c>
      <c r="Q30" s="73">
        <v>18.95</v>
      </c>
      <c r="R30" s="73">
        <v>3.72</v>
      </c>
      <c r="S30" s="73">
        <v>5.35</v>
      </c>
      <c r="T30" s="73">
        <v>10.59</v>
      </c>
      <c r="U30" s="73">
        <v>4.49</v>
      </c>
      <c r="V30" s="73">
        <v>5.61</v>
      </c>
      <c r="W30" s="73">
        <v>12.31</v>
      </c>
      <c r="X30" s="73">
        <v>5.0599999999999996</v>
      </c>
      <c r="Y30" s="73">
        <v>6.72</v>
      </c>
      <c r="Z30" s="73">
        <v>6.27</v>
      </c>
      <c r="AA30" s="73">
        <v>5.44</v>
      </c>
      <c r="AB30" s="73">
        <v>11.94</v>
      </c>
      <c r="AC30" s="73">
        <v>4.4000000000000004</v>
      </c>
      <c r="AD30" s="73">
        <v>5.05</v>
      </c>
      <c r="AE30" s="73">
        <v>4.99</v>
      </c>
      <c r="AF30" s="73">
        <v>3.47</v>
      </c>
      <c r="AG30" s="73">
        <v>2.63</v>
      </c>
      <c r="AH30" s="73">
        <v>5.15</v>
      </c>
      <c r="AI30" s="73">
        <v>5.37</v>
      </c>
      <c r="AJ30" s="73">
        <v>5.2</v>
      </c>
    </row>
    <row r="31" spans="1:36">
      <c r="A31" s="74"/>
      <c r="B31" s="72" t="s">
        <v>41</v>
      </c>
      <c r="C31" s="76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6"/>
      <c r="AF31" s="76"/>
      <c r="AG31" s="76"/>
      <c r="AH31" s="76"/>
      <c r="AI31" s="76"/>
      <c r="AJ31" s="76"/>
    </row>
    <row r="32" spans="1:36">
      <c r="A32" s="74" t="s">
        <v>98</v>
      </c>
      <c r="B32" s="74" t="s">
        <v>99</v>
      </c>
      <c r="C32" s="73" t="s">
        <v>100</v>
      </c>
      <c r="D32" s="73">
        <v>39.369999999999997</v>
      </c>
      <c r="E32" s="73">
        <v>3.51</v>
      </c>
      <c r="F32" s="73">
        <v>1.2</v>
      </c>
      <c r="G32" s="73">
        <v>1.03</v>
      </c>
      <c r="H32" s="73">
        <v>0.57999999999999996</v>
      </c>
      <c r="I32" s="73">
        <v>1.04</v>
      </c>
      <c r="J32" s="73">
        <v>2.16</v>
      </c>
      <c r="K32" s="73">
        <v>0.57999999999999996</v>
      </c>
      <c r="L32" s="73">
        <v>0.94</v>
      </c>
      <c r="M32" s="73">
        <v>0.81</v>
      </c>
      <c r="N32" s="73">
        <v>2.52</v>
      </c>
      <c r="O32" s="73">
        <v>0.98</v>
      </c>
      <c r="P32" s="73">
        <v>2.3199999999999998</v>
      </c>
      <c r="Q32" s="73">
        <v>0.77</v>
      </c>
      <c r="R32" s="73">
        <v>0.61</v>
      </c>
      <c r="S32" s="73">
        <v>0.96</v>
      </c>
      <c r="T32" s="73">
        <v>1.1599999999999999</v>
      </c>
      <c r="U32" s="73">
        <v>0.54</v>
      </c>
      <c r="V32" s="73">
        <v>0.82</v>
      </c>
      <c r="W32" s="73">
        <v>3.44</v>
      </c>
      <c r="X32" s="73">
        <v>0.99</v>
      </c>
      <c r="Y32" s="73">
        <v>0.85</v>
      </c>
      <c r="Z32" s="73">
        <v>1.61</v>
      </c>
      <c r="AA32" s="73">
        <v>0.84</v>
      </c>
      <c r="AB32" s="73">
        <v>0.61</v>
      </c>
      <c r="AC32" s="73">
        <v>0.94</v>
      </c>
      <c r="AD32" s="73">
        <v>0.82</v>
      </c>
      <c r="AE32" s="73">
        <v>0.72</v>
      </c>
      <c r="AF32" s="73">
        <v>0.95</v>
      </c>
      <c r="AG32" s="73">
        <v>0.32</v>
      </c>
      <c r="AH32" s="73">
        <v>2.27</v>
      </c>
      <c r="AI32" s="73">
        <v>1.46</v>
      </c>
      <c r="AJ32" s="73">
        <v>1.03</v>
      </c>
    </row>
    <row r="33" spans="1:36" ht="25.5">
      <c r="A33" s="74" t="s">
        <v>101</v>
      </c>
      <c r="B33" s="74" t="s">
        <v>102</v>
      </c>
      <c r="C33" s="73" t="s">
        <v>103</v>
      </c>
      <c r="D33" s="73">
        <v>0.82</v>
      </c>
      <c r="E33" s="73" t="s">
        <v>82</v>
      </c>
      <c r="F33" s="73" t="s">
        <v>82</v>
      </c>
      <c r="G33" s="73" t="s">
        <v>82</v>
      </c>
      <c r="H33" s="73" t="s">
        <v>82</v>
      </c>
      <c r="I33" s="73" t="s">
        <v>82</v>
      </c>
      <c r="J33" s="73" t="s">
        <v>82</v>
      </c>
      <c r="K33" s="73" t="s">
        <v>82</v>
      </c>
      <c r="L33" s="73" t="s">
        <v>82</v>
      </c>
      <c r="M33" s="73" t="s">
        <v>82</v>
      </c>
      <c r="N33" s="73" t="s">
        <v>82</v>
      </c>
      <c r="O33" s="73" t="s">
        <v>82</v>
      </c>
      <c r="P33" s="73" t="s">
        <v>82</v>
      </c>
      <c r="Q33" s="73" t="s">
        <v>82</v>
      </c>
      <c r="R33" s="73" t="s">
        <v>82</v>
      </c>
      <c r="S33" s="73" t="s">
        <v>82</v>
      </c>
      <c r="T33" s="73" t="s">
        <v>82</v>
      </c>
      <c r="U33" s="73" t="s">
        <v>82</v>
      </c>
      <c r="V33" s="73" t="s">
        <v>82</v>
      </c>
      <c r="W33" s="73" t="s">
        <v>82</v>
      </c>
      <c r="X33" s="73" t="s">
        <v>82</v>
      </c>
      <c r="Y33" s="73">
        <v>0.82</v>
      </c>
      <c r="Z33" s="73"/>
      <c r="AA33" s="73" t="s">
        <v>82</v>
      </c>
      <c r="AB33" s="73" t="s">
        <v>82</v>
      </c>
      <c r="AC33" s="73" t="s">
        <v>82</v>
      </c>
      <c r="AD33" s="73" t="s">
        <v>82</v>
      </c>
      <c r="AE33" s="73" t="s">
        <v>82</v>
      </c>
      <c r="AF33" s="73" t="s">
        <v>82</v>
      </c>
      <c r="AG33" s="73" t="s">
        <v>82</v>
      </c>
      <c r="AH33" s="73" t="s">
        <v>82</v>
      </c>
      <c r="AI33" s="73" t="s">
        <v>82</v>
      </c>
      <c r="AJ33" s="73" t="s">
        <v>82</v>
      </c>
    </row>
    <row r="34" spans="1:36">
      <c r="A34" s="74" t="s">
        <v>104</v>
      </c>
      <c r="B34" s="74" t="s">
        <v>105</v>
      </c>
      <c r="C34" s="73" t="s">
        <v>106</v>
      </c>
      <c r="D34" s="73">
        <v>13.11</v>
      </c>
      <c r="E34" s="73">
        <v>2.3199999999999998</v>
      </c>
      <c r="F34" s="73">
        <v>0.18</v>
      </c>
      <c r="G34" s="73">
        <v>0.15</v>
      </c>
      <c r="H34" s="73">
        <v>0.27</v>
      </c>
      <c r="I34" s="73">
        <v>0.09</v>
      </c>
      <c r="J34" s="73">
        <v>0.15</v>
      </c>
      <c r="K34" s="73">
        <v>0.21</v>
      </c>
      <c r="L34" s="73">
        <v>0.12</v>
      </c>
      <c r="M34" s="73">
        <v>0.17</v>
      </c>
      <c r="N34" s="73">
        <v>0.32</v>
      </c>
      <c r="O34" s="73">
        <v>0.25</v>
      </c>
      <c r="P34" s="73">
        <v>0.12</v>
      </c>
      <c r="Q34" s="73">
        <v>0.33</v>
      </c>
      <c r="R34" s="73">
        <v>0.33</v>
      </c>
      <c r="S34" s="73">
        <v>0.27</v>
      </c>
      <c r="T34" s="73">
        <v>0.41</v>
      </c>
      <c r="U34" s="73">
        <v>0.26</v>
      </c>
      <c r="V34" s="73">
        <v>0.16</v>
      </c>
      <c r="W34" s="73">
        <v>3.6</v>
      </c>
      <c r="X34" s="73">
        <v>0.22</v>
      </c>
      <c r="Y34" s="73">
        <v>0.24</v>
      </c>
      <c r="Z34" s="73">
        <v>0.32</v>
      </c>
      <c r="AA34" s="73">
        <v>0.25</v>
      </c>
      <c r="AB34" s="73">
        <v>0.11</v>
      </c>
      <c r="AC34" s="73">
        <v>7.0000000000000007E-2</v>
      </c>
      <c r="AD34" s="73">
        <v>0.17</v>
      </c>
      <c r="AE34" s="73">
        <v>0.56999999999999995</v>
      </c>
      <c r="AF34" s="73">
        <v>0.27</v>
      </c>
      <c r="AG34" s="73">
        <v>0.4</v>
      </c>
      <c r="AH34" s="73">
        <v>0.32</v>
      </c>
      <c r="AI34" s="73">
        <v>0.35</v>
      </c>
      <c r="AJ34" s="73">
        <v>0.1</v>
      </c>
    </row>
    <row r="35" spans="1:36" ht="25.5">
      <c r="A35" s="74" t="s">
        <v>107</v>
      </c>
      <c r="B35" s="74" t="s">
        <v>108</v>
      </c>
      <c r="C35" s="73" t="s">
        <v>109</v>
      </c>
      <c r="D35" s="73">
        <v>95.05</v>
      </c>
      <c r="E35" s="73">
        <v>9.25</v>
      </c>
      <c r="F35" s="73">
        <v>2.39</v>
      </c>
      <c r="G35" s="73">
        <v>2.06</v>
      </c>
      <c r="H35" s="73">
        <v>2.08</v>
      </c>
      <c r="I35" s="73">
        <v>3.4</v>
      </c>
      <c r="J35" s="73">
        <v>2.35</v>
      </c>
      <c r="K35" s="73">
        <v>2.66</v>
      </c>
      <c r="L35" s="73">
        <v>3.97</v>
      </c>
      <c r="M35" s="73">
        <v>1.77</v>
      </c>
      <c r="N35" s="73">
        <v>2.3199999999999998</v>
      </c>
      <c r="O35" s="73">
        <v>1.89</v>
      </c>
      <c r="P35" s="73">
        <v>1.54</v>
      </c>
      <c r="Q35" s="73">
        <v>14.03</v>
      </c>
      <c r="R35" s="73">
        <v>1.72</v>
      </c>
      <c r="S35" s="73">
        <v>3.62</v>
      </c>
      <c r="T35" s="73">
        <v>1.72</v>
      </c>
      <c r="U35" s="73">
        <v>2.4700000000000002</v>
      </c>
      <c r="V35" s="73">
        <v>2.75</v>
      </c>
      <c r="W35" s="73">
        <v>4.09</v>
      </c>
      <c r="X35" s="73">
        <v>2.92</v>
      </c>
      <c r="Y35" s="73">
        <v>3.35</v>
      </c>
      <c r="Z35" s="73">
        <v>2.8</v>
      </c>
      <c r="AA35" s="73">
        <v>2.0499999999999998</v>
      </c>
      <c r="AB35" s="73">
        <v>1.75</v>
      </c>
      <c r="AC35" s="73">
        <v>1.89</v>
      </c>
      <c r="AD35" s="73">
        <v>3.17</v>
      </c>
      <c r="AE35" s="73">
        <v>1.62</v>
      </c>
      <c r="AF35" s="73">
        <v>1.66</v>
      </c>
      <c r="AG35" s="73">
        <v>1.36</v>
      </c>
      <c r="AH35" s="73">
        <v>1.88</v>
      </c>
      <c r="AI35" s="73">
        <v>2.06</v>
      </c>
      <c r="AJ35" s="73">
        <v>2.4700000000000002</v>
      </c>
    </row>
    <row r="36" spans="1:36" ht="25.5">
      <c r="A36" s="74" t="s">
        <v>110</v>
      </c>
      <c r="B36" s="74" t="s">
        <v>111</v>
      </c>
      <c r="C36" s="73" t="s">
        <v>112</v>
      </c>
      <c r="D36" s="73">
        <v>55.54</v>
      </c>
      <c r="E36" s="73">
        <v>1.89</v>
      </c>
      <c r="F36" s="73">
        <v>0.62</v>
      </c>
      <c r="G36" s="73">
        <v>1.3</v>
      </c>
      <c r="H36" s="73">
        <v>1.68</v>
      </c>
      <c r="I36" s="73">
        <v>1.64</v>
      </c>
      <c r="J36" s="73">
        <v>3.95</v>
      </c>
      <c r="K36" s="73">
        <v>3.49</v>
      </c>
      <c r="L36" s="73">
        <v>0.76</v>
      </c>
      <c r="M36" s="73">
        <v>1.01</v>
      </c>
      <c r="N36" s="73">
        <v>3.68</v>
      </c>
      <c r="O36" s="73">
        <v>1.38</v>
      </c>
      <c r="P36" s="73">
        <v>0.75</v>
      </c>
      <c r="Q36" s="73">
        <v>3.81</v>
      </c>
      <c r="R36" s="73">
        <v>1.06</v>
      </c>
      <c r="S36" s="73">
        <v>0.5</v>
      </c>
      <c r="T36" s="73">
        <v>7.31</v>
      </c>
      <c r="U36" s="73">
        <v>1.22</v>
      </c>
      <c r="V36" s="73">
        <v>1.88</v>
      </c>
      <c r="W36" s="73">
        <v>1.19</v>
      </c>
      <c r="X36" s="73">
        <v>0.93</v>
      </c>
      <c r="Y36" s="73">
        <v>1.44</v>
      </c>
      <c r="Z36" s="73">
        <v>1.53</v>
      </c>
      <c r="AA36" s="73">
        <v>2.31</v>
      </c>
      <c r="AB36" s="73">
        <v>0.82</v>
      </c>
      <c r="AC36" s="73">
        <v>1.5</v>
      </c>
      <c r="AD36" s="73">
        <v>0.9</v>
      </c>
      <c r="AE36" s="73">
        <v>2.08</v>
      </c>
      <c r="AF36" s="73">
        <v>0.57999999999999996</v>
      </c>
      <c r="AG36" s="73">
        <v>0.55000000000000004</v>
      </c>
      <c r="AH36" s="73">
        <v>0.68</v>
      </c>
      <c r="AI36" s="73">
        <v>1.51</v>
      </c>
      <c r="AJ36" s="73">
        <v>1.6</v>
      </c>
    </row>
    <row r="37" spans="1:36" ht="25.5">
      <c r="A37" s="74" t="s">
        <v>113</v>
      </c>
      <c r="B37" s="74" t="s">
        <v>114</v>
      </c>
      <c r="C37" s="73" t="s">
        <v>115</v>
      </c>
      <c r="D37" s="73" t="s">
        <v>60</v>
      </c>
      <c r="E37" s="73" t="s">
        <v>82</v>
      </c>
      <c r="F37" s="73" t="s">
        <v>82</v>
      </c>
      <c r="G37" s="73" t="s">
        <v>82</v>
      </c>
      <c r="H37" s="73" t="s">
        <v>82</v>
      </c>
      <c r="I37" s="73" t="s">
        <v>82</v>
      </c>
      <c r="J37" s="73" t="s">
        <v>82</v>
      </c>
      <c r="K37" s="73" t="s">
        <v>82</v>
      </c>
      <c r="L37" s="73" t="s">
        <v>82</v>
      </c>
      <c r="M37" s="73" t="s">
        <v>82</v>
      </c>
      <c r="N37" s="73" t="s">
        <v>82</v>
      </c>
      <c r="O37" s="73" t="s">
        <v>82</v>
      </c>
      <c r="P37" s="73" t="s">
        <v>82</v>
      </c>
      <c r="Q37" s="73" t="s">
        <v>82</v>
      </c>
      <c r="R37" s="73" t="s">
        <v>82</v>
      </c>
      <c r="S37" s="73" t="s">
        <v>82</v>
      </c>
      <c r="T37" s="73" t="s">
        <v>82</v>
      </c>
      <c r="U37" s="73" t="s">
        <v>82</v>
      </c>
      <c r="V37" s="73" t="s">
        <v>82</v>
      </c>
      <c r="W37" s="73" t="s">
        <v>82</v>
      </c>
      <c r="X37" s="73" t="s">
        <v>82</v>
      </c>
      <c r="Y37" s="73"/>
      <c r="Z37" s="73"/>
      <c r="AA37" s="73" t="s">
        <v>82</v>
      </c>
      <c r="AB37" s="73" t="s">
        <v>82</v>
      </c>
      <c r="AC37" s="73" t="s">
        <v>82</v>
      </c>
      <c r="AD37" s="73" t="s">
        <v>82</v>
      </c>
      <c r="AE37" s="73" t="s">
        <v>82</v>
      </c>
      <c r="AF37" s="73" t="s">
        <v>82</v>
      </c>
      <c r="AG37" s="73" t="s">
        <v>82</v>
      </c>
      <c r="AH37" s="73" t="s">
        <v>82</v>
      </c>
      <c r="AI37" s="73" t="s">
        <v>82</v>
      </c>
      <c r="AJ37" s="73" t="s">
        <v>82</v>
      </c>
    </row>
    <row r="38" spans="1:36">
      <c r="A38" s="74" t="s">
        <v>116</v>
      </c>
      <c r="B38" s="74" t="s">
        <v>117</v>
      </c>
      <c r="C38" s="73" t="s">
        <v>118</v>
      </c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6"/>
      <c r="AF38" s="76"/>
      <c r="AG38" s="76"/>
      <c r="AH38" s="76"/>
      <c r="AI38" s="76"/>
      <c r="AJ38" s="76"/>
    </row>
    <row r="39" spans="1:36" ht="25.5">
      <c r="A39" s="74" t="s">
        <v>119</v>
      </c>
      <c r="B39" s="74" t="s">
        <v>120</v>
      </c>
      <c r="C39" s="73" t="s">
        <v>121</v>
      </c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6"/>
      <c r="AF39" s="76"/>
      <c r="AG39" s="76"/>
      <c r="AH39" s="76"/>
      <c r="AI39" s="76"/>
      <c r="AJ39" s="76"/>
    </row>
    <row r="40" spans="1:36">
      <c r="A40" s="74" t="s">
        <v>122</v>
      </c>
      <c r="B40" s="74" t="s">
        <v>123</v>
      </c>
      <c r="C40" s="73" t="s">
        <v>124</v>
      </c>
      <c r="D40" s="73" t="s">
        <v>60</v>
      </c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6"/>
      <c r="AF40" s="76"/>
      <c r="AG40" s="76"/>
      <c r="AH40" s="76"/>
      <c r="AI40" s="76"/>
      <c r="AJ40" s="76"/>
    </row>
    <row r="41" spans="1:36" ht="25.5">
      <c r="A41" s="74" t="s">
        <v>125</v>
      </c>
      <c r="B41" s="74" t="s">
        <v>126</v>
      </c>
      <c r="C41" s="73" t="s">
        <v>127</v>
      </c>
      <c r="D41" s="73">
        <v>18.66</v>
      </c>
      <c r="E41" s="73">
        <v>4.76</v>
      </c>
      <c r="F41" s="73">
        <v>0.31</v>
      </c>
      <c r="G41" s="73" t="s">
        <v>82</v>
      </c>
      <c r="H41" s="73" t="s">
        <v>82</v>
      </c>
      <c r="I41" s="73">
        <v>1.41</v>
      </c>
      <c r="J41" s="73" t="s">
        <v>82</v>
      </c>
      <c r="K41" s="73" t="s">
        <v>82</v>
      </c>
      <c r="L41" s="73" t="s">
        <v>82</v>
      </c>
      <c r="M41" s="73" t="s">
        <v>82</v>
      </c>
      <c r="N41" s="73" t="s">
        <v>82</v>
      </c>
      <c r="O41" s="73" t="s">
        <v>82</v>
      </c>
      <c r="P41" s="73" t="s">
        <v>82</v>
      </c>
      <c r="Q41" s="73" t="s">
        <v>82</v>
      </c>
      <c r="R41" s="73" t="s">
        <v>82</v>
      </c>
      <c r="S41" s="73" t="s">
        <v>82</v>
      </c>
      <c r="T41" s="73" t="s">
        <v>82</v>
      </c>
      <c r="U41" s="73" t="s">
        <v>82</v>
      </c>
      <c r="V41" s="73" t="s">
        <v>82</v>
      </c>
      <c r="W41" s="73" t="s">
        <v>82</v>
      </c>
      <c r="X41" s="73" t="s">
        <v>82</v>
      </c>
      <c r="Y41" s="73">
        <v>0.01</v>
      </c>
      <c r="Z41" s="73"/>
      <c r="AA41" s="73" t="s">
        <v>82</v>
      </c>
      <c r="AB41" s="73">
        <v>8.64</v>
      </c>
      <c r="AC41" s="73" t="s">
        <v>82</v>
      </c>
      <c r="AD41" s="73" t="s">
        <v>82</v>
      </c>
      <c r="AE41" s="73" t="s">
        <v>82</v>
      </c>
      <c r="AF41" s="73" t="s">
        <v>82</v>
      </c>
      <c r="AG41" s="73" t="s">
        <v>82</v>
      </c>
      <c r="AH41" s="73" t="s">
        <v>82</v>
      </c>
      <c r="AI41" s="73" t="s">
        <v>82</v>
      </c>
      <c r="AJ41" s="73" t="s">
        <v>82</v>
      </c>
    </row>
    <row r="42" spans="1:36" ht="25.5">
      <c r="A42" s="74" t="s">
        <v>128</v>
      </c>
      <c r="B42" s="74" t="s">
        <v>129</v>
      </c>
      <c r="C42" s="73" t="s">
        <v>130</v>
      </c>
      <c r="D42" s="73">
        <v>934.99</v>
      </c>
      <c r="E42" s="73">
        <v>18.149999999999999</v>
      </c>
      <c r="F42" s="73">
        <v>250.42</v>
      </c>
      <c r="G42" s="73">
        <v>0.21</v>
      </c>
      <c r="H42" s="73">
        <v>0.34</v>
      </c>
      <c r="I42" s="73">
        <v>231.75</v>
      </c>
      <c r="J42" s="73">
        <v>146.63</v>
      </c>
      <c r="K42" s="73">
        <v>85.79</v>
      </c>
      <c r="L42" s="73">
        <v>2.4900000000000002</v>
      </c>
      <c r="M42" s="73">
        <v>15</v>
      </c>
      <c r="N42" s="73">
        <v>4.7</v>
      </c>
      <c r="O42" s="73">
        <v>8.8800000000000008</v>
      </c>
      <c r="P42" s="73">
        <v>7.34</v>
      </c>
      <c r="Q42" s="73">
        <v>12.82</v>
      </c>
      <c r="R42" s="73">
        <v>1.1299999999999999</v>
      </c>
      <c r="S42" s="73">
        <v>34.22</v>
      </c>
      <c r="T42" s="73">
        <v>8.41</v>
      </c>
      <c r="U42" s="73" t="s">
        <v>82</v>
      </c>
      <c r="V42" s="73">
        <v>1.77</v>
      </c>
      <c r="W42" s="73">
        <v>23.85</v>
      </c>
      <c r="X42" s="73">
        <v>1.87</v>
      </c>
      <c r="Y42" s="73">
        <v>13.67</v>
      </c>
      <c r="Z42" s="73"/>
      <c r="AA42" s="73">
        <v>0.09</v>
      </c>
      <c r="AB42" s="73">
        <v>6.07</v>
      </c>
      <c r="AC42" s="73" t="s">
        <v>82</v>
      </c>
      <c r="AD42" s="73">
        <v>7.74</v>
      </c>
      <c r="AE42" s="73" t="s">
        <v>82</v>
      </c>
      <c r="AF42" s="73">
        <v>3.19</v>
      </c>
      <c r="AG42" s="73">
        <v>0.37</v>
      </c>
      <c r="AH42" s="73">
        <v>3.16</v>
      </c>
      <c r="AI42" s="73">
        <v>10.18</v>
      </c>
      <c r="AJ42" s="73">
        <v>34.76</v>
      </c>
    </row>
    <row r="43" spans="1:36">
      <c r="A43" s="74"/>
      <c r="B43" s="72" t="s">
        <v>41</v>
      </c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6"/>
      <c r="AF43" s="76"/>
      <c r="AG43" s="76"/>
      <c r="AH43" s="76"/>
      <c r="AI43" s="76"/>
      <c r="AJ43" s="76"/>
    </row>
    <row r="44" spans="1:36">
      <c r="A44" s="74" t="s">
        <v>131</v>
      </c>
      <c r="B44" s="74" t="s">
        <v>132</v>
      </c>
      <c r="C44" s="73" t="s">
        <v>133</v>
      </c>
      <c r="D44" s="73" t="s">
        <v>60</v>
      </c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6"/>
      <c r="AF44" s="76"/>
      <c r="AG44" s="76"/>
      <c r="AH44" s="76"/>
      <c r="AI44" s="76"/>
      <c r="AJ44" s="76"/>
    </row>
    <row r="45" spans="1:36">
      <c r="A45" s="74" t="s">
        <v>134</v>
      </c>
      <c r="B45" s="74" t="s">
        <v>135</v>
      </c>
      <c r="C45" s="73" t="s">
        <v>136</v>
      </c>
      <c r="D45" s="73">
        <v>80.64</v>
      </c>
      <c r="E45" s="73"/>
      <c r="F45" s="73"/>
      <c r="G45" s="73"/>
      <c r="H45" s="73"/>
      <c r="I45" s="73"/>
      <c r="J45" s="73">
        <v>0.47</v>
      </c>
      <c r="K45" s="73">
        <v>69.44</v>
      </c>
      <c r="L45" s="73"/>
      <c r="M45" s="73"/>
      <c r="N45" s="73"/>
      <c r="O45" s="73"/>
      <c r="P45" s="73"/>
      <c r="Q45" s="73">
        <v>3.45</v>
      </c>
      <c r="R45" s="73"/>
      <c r="S45" s="73">
        <v>7.28</v>
      </c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6"/>
      <c r="AF45" s="76"/>
      <c r="AG45" s="76"/>
      <c r="AH45" s="76"/>
      <c r="AI45" s="76"/>
      <c r="AJ45" s="76"/>
    </row>
    <row r="46" spans="1:36" ht="25.5">
      <c r="A46" s="74" t="s">
        <v>137</v>
      </c>
      <c r="B46" s="74" t="s">
        <v>138</v>
      </c>
      <c r="C46" s="73" t="s">
        <v>139</v>
      </c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6"/>
      <c r="AF46" s="76"/>
      <c r="AG46" s="76"/>
      <c r="AH46" s="76"/>
      <c r="AI46" s="76"/>
      <c r="AJ46" s="76"/>
    </row>
    <row r="47" spans="1:36">
      <c r="A47" s="74" t="s">
        <v>140</v>
      </c>
      <c r="B47" s="74" t="s">
        <v>141</v>
      </c>
      <c r="C47" s="73" t="s">
        <v>142</v>
      </c>
      <c r="D47" s="73">
        <v>194.28</v>
      </c>
      <c r="E47" s="73">
        <v>5.65</v>
      </c>
      <c r="F47" s="73">
        <v>170.23</v>
      </c>
      <c r="G47" s="73">
        <v>0.21</v>
      </c>
      <c r="H47" s="73">
        <v>0.2</v>
      </c>
      <c r="I47" s="73">
        <v>1.66</v>
      </c>
      <c r="J47" s="73">
        <v>1.3</v>
      </c>
      <c r="K47" s="73">
        <v>0.05</v>
      </c>
      <c r="L47" s="73">
        <v>0.56000000000000005</v>
      </c>
      <c r="M47" s="73"/>
      <c r="N47" s="73"/>
      <c r="O47" s="73">
        <v>0.79</v>
      </c>
      <c r="P47" s="73">
        <v>1.42</v>
      </c>
      <c r="Q47" s="73"/>
      <c r="R47" s="73">
        <v>0.27</v>
      </c>
      <c r="S47" s="73">
        <v>2.37</v>
      </c>
      <c r="T47" s="73">
        <v>1.1499999999999999</v>
      </c>
      <c r="U47" s="73"/>
      <c r="V47" s="73">
        <v>1.42</v>
      </c>
      <c r="W47" s="73">
        <v>1.04</v>
      </c>
      <c r="X47" s="73">
        <v>0.27</v>
      </c>
      <c r="Y47" s="73">
        <v>3.73</v>
      </c>
      <c r="Z47" s="73"/>
      <c r="AA47" s="73">
        <v>0.09</v>
      </c>
      <c r="AB47" s="73">
        <v>1.21</v>
      </c>
      <c r="AC47" s="73"/>
      <c r="AD47" s="73"/>
      <c r="AE47" s="76"/>
      <c r="AF47" s="76">
        <v>0.01</v>
      </c>
      <c r="AG47" s="76">
        <v>0.37</v>
      </c>
      <c r="AH47" s="76"/>
      <c r="AI47" s="76">
        <v>0.27</v>
      </c>
      <c r="AJ47" s="76"/>
    </row>
    <row r="48" spans="1:36" ht="25.5">
      <c r="A48" s="74" t="s">
        <v>143</v>
      </c>
      <c r="B48" s="74" t="s">
        <v>144</v>
      </c>
      <c r="C48" s="73" t="s">
        <v>145</v>
      </c>
      <c r="D48" s="73">
        <v>193.06</v>
      </c>
      <c r="E48" s="73">
        <v>12.5</v>
      </c>
      <c r="F48" s="73">
        <v>16.149999999999999</v>
      </c>
      <c r="G48" s="73"/>
      <c r="H48" s="73">
        <v>0.14000000000000001</v>
      </c>
      <c r="I48" s="73">
        <v>12.33</v>
      </c>
      <c r="J48" s="73">
        <v>44.25</v>
      </c>
      <c r="K48" s="73">
        <v>5.5</v>
      </c>
      <c r="L48" s="73">
        <v>1.93</v>
      </c>
      <c r="M48" s="73">
        <v>7.05</v>
      </c>
      <c r="N48" s="73">
        <v>4.7</v>
      </c>
      <c r="O48" s="73">
        <v>7.38</v>
      </c>
      <c r="P48" s="73">
        <v>4.42</v>
      </c>
      <c r="Q48" s="73">
        <v>9.3699999999999992</v>
      </c>
      <c r="R48" s="73">
        <v>0.86</v>
      </c>
      <c r="S48" s="73">
        <v>8.2200000000000006</v>
      </c>
      <c r="T48" s="73">
        <v>2.6</v>
      </c>
      <c r="U48" s="73"/>
      <c r="V48" s="73">
        <v>0.34</v>
      </c>
      <c r="W48" s="73">
        <v>20.52</v>
      </c>
      <c r="X48" s="73">
        <v>1.6</v>
      </c>
      <c r="Y48" s="73">
        <v>9.9499999999999993</v>
      </c>
      <c r="Z48" s="73"/>
      <c r="AA48" s="73"/>
      <c r="AB48" s="73">
        <v>4.8600000000000003</v>
      </c>
      <c r="AC48" s="73"/>
      <c r="AD48" s="73">
        <v>0.24</v>
      </c>
      <c r="AE48" s="76"/>
      <c r="AF48" s="76">
        <v>3.18</v>
      </c>
      <c r="AG48" s="76"/>
      <c r="AH48" s="76">
        <v>0.35</v>
      </c>
      <c r="AI48" s="76">
        <v>9.91</v>
      </c>
      <c r="AJ48" s="76">
        <v>4.71</v>
      </c>
    </row>
    <row r="49" spans="1:36" ht="25.5">
      <c r="A49" s="74" t="s">
        <v>146</v>
      </c>
      <c r="B49" s="74" t="s">
        <v>147</v>
      </c>
      <c r="C49" s="73" t="s">
        <v>148</v>
      </c>
      <c r="D49" s="73">
        <v>467.01</v>
      </c>
      <c r="E49" s="73"/>
      <c r="F49" s="73">
        <v>64.040000000000006</v>
      </c>
      <c r="G49" s="73"/>
      <c r="H49" s="73"/>
      <c r="I49" s="73">
        <v>217.76</v>
      </c>
      <c r="J49" s="73">
        <v>100.6</v>
      </c>
      <c r="K49" s="73">
        <v>10.8</v>
      </c>
      <c r="L49" s="73"/>
      <c r="M49" s="73">
        <v>7.95</v>
      </c>
      <c r="N49" s="73" t="s">
        <v>82</v>
      </c>
      <c r="O49" s="73">
        <v>0.71</v>
      </c>
      <c r="P49" s="73">
        <v>1.5</v>
      </c>
      <c r="Q49" s="73"/>
      <c r="R49" s="73"/>
      <c r="S49" s="73">
        <v>16.34</v>
      </c>
      <c r="T49" s="73">
        <v>4.66</v>
      </c>
      <c r="U49" s="73"/>
      <c r="V49" s="73"/>
      <c r="W49" s="73">
        <v>2.2999999999999998</v>
      </c>
      <c r="X49" s="73" t="s">
        <v>82</v>
      </c>
      <c r="Y49" s="73"/>
      <c r="Z49" s="73"/>
      <c r="AA49" s="73" t="s">
        <v>82</v>
      </c>
      <c r="AB49" s="73" t="s">
        <v>82</v>
      </c>
      <c r="AC49" s="73" t="s">
        <v>82</v>
      </c>
      <c r="AD49" s="73">
        <v>7.5</v>
      </c>
      <c r="AE49" s="73" t="s">
        <v>82</v>
      </c>
      <c r="AF49" s="73" t="s">
        <v>82</v>
      </c>
      <c r="AG49" s="73" t="s">
        <v>82</v>
      </c>
      <c r="AH49" s="73">
        <v>2.81</v>
      </c>
      <c r="AI49" s="73" t="s">
        <v>82</v>
      </c>
      <c r="AJ49" s="73">
        <v>30.05</v>
      </c>
    </row>
    <row r="50" spans="1:36" ht="25.5">
      <c r="A50" s="70" t="s">
        <v>149</v>
      </c>
      <c r="B50" s="70" t="s">
        <v>150</v>
      </c>
      <c r="C50" s="69" t="s">
        <v>151</v>
      </c>
      <c r="D50" s="71">
        <v>2952.88</v>
      </c>
      <c r="E50" s="69">
        <v>127.04</v>
      </c>
      <c r="F50" s="69">
        <v>220.74</v>
      </c>
      <c r="G50" s="69">
        <v>52.58</v>
      </c>
      <c r="H50" s="69">
        <v>77.61</v>
      </c>
      <c r="I50" s="69">
        <v>128.18</v>
      </c>
      <c r="J50" s="69">
        <v>124.24</v>
      </c>
      <c r="K50" s="69">
        <v>93.56</v>
      </c>
      <c r="L50" s="69">
        <v>110.28</v>
      </c>
      <c r="M50" s="69">
        <v>105.88</v>
      </c>
      <c r="N50" s="69">
        <v>117.67</v>
      </c>
      <c r="O50" s="69">
        <v>98.68</v>
      </c>
      <c r="P50" s="69">
        <v>73.739999999999995</v>
      </c>
      <c r="Q50" s="69">
        <v>120.27</v>
      </c>
      <c r="R50" s="69">
        <v>77.2</v>
      </c>
      <c r="S50" s="69">
        <v>95.97</v>
      </c>
      <c r="T50" s="69">
        <v>74.19</v>
      </c>
      <c r="U50" s="69">
        <v>69.81</v>
      </c>
      <c r="V50" s="69">
        <v>76.3</v>
      </c>
      <c r="W50" s="69">
        <v>77.08</v>
      </c>
      <c r="X50" s="69">
        <v>66.430000000000007</v>
      </c>
      <c r="Y50" s="69">
        <v>120.35</v>
      </c>
      <c r="Z50" s="69">
        <v>86.59</v>
      </c>
      <c r="AA50" s="69">
        <v>66.5</v>
      </c>
      <c r="AB50" s="69">
        <v>72.38</v>
      </c>
      <c r="AC50" s="69">
        <v>67.44</v>
      </c>
      <c r="AD50" s="69">
        <v>84.24</v>
      </c>
      <c r="AE50" s="69">
        <v>65.52</v>
      </c>
      <c r="AF50" s="69">
        <v>62.75</v>
      </c>
      <c r="AG50" s="69">
        <v>64.91</v>
      </c>
      <c r="AH50" s="69">
        <v>86.45</v>
      </c>
      <c r="AI50" s="69">
        <v>89.98</v>
      </c>
      <c r="AJ50" s="69">
        <v>98.33</v>
      </c>
    </row>
    <row r="51" spans="1:36" ht="13.5">
      <c r="A51" s="78"/>
      <c r="B51" s="72" t="s">
        <v>41</v>
      </c>
      <c r="C51" s="77"/>
      <c r="D51" s="79"/>
      <c r="E51" s="79"/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3"/>
      <c r="Z51" s="73"/>
      <c r="AA51" s="79"/>
      <c r="AB51" s="79"/>
      <c r="AC51" s="79"/>
      <c r="AD51" s="79"/>
      <c r="AE51" s="80"/>
      <c r="AF51" s="80"/>
      <c r="AG51" s="80"/>
      <c r="AH51" s="80"/>
      <c r="AI51" s="80"/>
      <c r="AJ51" s="80"/>
    </row>
    <row r="52" spans="1:36">
      <c r="A52" s="74" t="s">
        <v>152</v>
      </c>
      <c r="B52" s="74" t="s">
        <v>153</v>
      </c>
      <c r="C52" s="73" t="s">
        <v>154</v>
      </c>
      <c r="D52" s="75">
        <v>2257.63</v>
      </c>
      <c r="E52" s="73">
        <v>98.11</v>
      </c>
      <c r="F52" s="73">
        <v>104.98</v>
      </c>
      <c r="G52" s="73">
        <v>41.08</v>
      </c>
      <c r="H52" s="73">
        <v>54.8</v>
      </c>
      <c r="I52" s="73">
        <v>104.48</v>
      </c>
      <c r="J52" s="73">
        <v>89.83</v>
      </c>
      <c r="K52" s="73">
        <v>78.42</v>
      </c>
      <c r="L52" s="73">
        <v>95.14</v>
      </c>
      <c r="M52" s="73">
        <v>86.39</v>
      </c>
      <c r="N52" s="73">
        <v>96.03</v>
      </c>
      <c r="O52" s="73">
        <v>65.55</v>
      </c>
      <c r="P52" s="73">
        <v>57.44</v>
      </c>
      <c r="Q52" s="73">
        <v>101.45</v>
      </c>
      <c r="R52" s="73">
        <v>51.85</v>
      </c>
      <c r="S52" s="73">
        <v>79.8</v>
      </c>
      <c r="T52" s="73">
        <v>65.39</v>
      </c>
      <c r="U52" s="73">
        <v>59.32</v>
      </c>
      <c r="V52" s="73">
        <v>60.4</v>
      </c>
      <c r="W52" s="73">
        <v>66.52</v>
      </c>
      <c r="X52" s="73">
        <v>53.12</v>
      </c>
      <c r="Y52" s="73">
        <v>88.52</v>
      </c>
      <c r="Z52" s="73">
        <v>63.24</v>
      </c>
      <c r="AA52" s="73">
        <v>50.7</v>
      </c>
      <c r="AB52" s="73">
        <v>54.3</v>
      </c>
      <c r="AC52" s="73">
        <v>53.87</v>
      </c>
      <c r="AD52" s="73">
        <v>64.290000000000006</v>
      </c>
      <c r="AE52" s="73">
        <v>51.22</v>
      </c>
      <c r="AF52" s="73">
        <v>51.81</v>
      </c>
      <c r="AG52" s="73">
        <v>49.06</v>
      </c>
      <c r="AH52" s="73">
        <v>70.45</v>
      </c>
      <c r="AI52" s="73">
        <v>68.95</v>
      </c>
      <c r="AJ52" s="73">
        <v>81.12</v>
      </c>
    </row>
    <row r="53" spans="1:36">
      <c r="A53" s="74" t="s">
        <v>155</v>
      </c>
      <c r="B53" s="74" t="s">
        <v>156</v>
      </c>
      <c r="C53" s="73" t="s">
        <v>157</v>
      </c>
      <c r="D53" s="73">
        <v>560.6</v>
      </c>
      <c r="E53" s="73">
        <v>23.66</v>
      </c>
      <c r="F53" s="73">
        <v>17.79</v>
      </c>
      <c r="G53" s="73">
        <v>11.15</v>
      </c>
      <c r="H53" s="73">
        <v>21.81</v>
      </c>
      <c r="I53" s="73">
        <v>23.5</v>
      </c>
      <c r="J53" s="73">
        <v>30.35</v>
      </c>
      <c r="K53" s="73">
        <v>14.74</v>
      </c>
      <c r="L53" s="73">
        <v>13.75</v>
      </c>
      <c r="M53" s="73">
        <v>19.3</v>
      </c>
      <c r="N53" s="73">
        <v>20.97</v>
      </c>
      <c r="O53" s="73">
        <v>32.47</v>
      </c>
      <c r="P53" s="73">
        <v>14.74</v>
      </c>
      <c r="Q53" s="73">
        <v>18.47</v>
      </c>
      <c r="R53" s="73">
        <v>19.52</v>
      </c>
      <c r="S53" s="73">
        <v>15.73</v>
      </c>
      <c r="T53" s="73">
        <v>7.62</v>
      </c>
      <c r="U53" s="73">
        <v>10.43</v>
      </c>
      <c r="V53" s="73">
        <v>15.12</v>
      </c>
      <c r="W53" s="73">
        <v>7.29</v>
      </c>
      <c r="X53" s="73">
        <v>10.89</v>
      </c>
      <c r="Y53" s="73">
        <v>30.42</v>
      </c>
      <c r="Z53" s="73">
        <v>22.9</v>
      </c>
      <c r="AA53" s="73">
        <v>15.06</v>
      </c>
      <c r="AB53" s="73">
        <v>17.16</v>
      </c>
      <c r="AC53" s="73">
        <v>12.12</v>
      </c>
      <c r="AD53" s="73">
        <v>19.899999999999999</v>
      </c>
      <c r="AE53" s="73">
        <v>14.26</v>
      </c>
      <c r="AF53" s="73">
        <v>10.72</v>
      </c>
      <c r="AG53" s="73">
        <v>15.84</v>
      </c>
      <c r="AH53" s="73">
        <v>15.6</v>
      </c>
      <c r="AI53" s="73">
        <v>20.239999999999998</v>
      </c>
      <c r="AJ53" s="73">
        <v>17.079999999999998</v>
      </c>
    </row>
    <row r="54" spans="1:36" ht="25.5">
      <c r="A54" s="74" t="s">
        <v>158</v>
      </c>
      <c r="B54" s="74" t="s">
        <v>159</v>
      </c>
      <c r="C54" s="73" t="s">
        <v>160</v>
      </c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6"/>
      <c r="AF54" s="76"/>
      <c r="AG54" s="76"/>
      <c r="AH54" s="76"/>
      <c r="AI54" s="76"/>
      <c r="AJ54" s="76"/>
    </row>
    <row r="55" spans="1:36" ht="25.5">
      <c r="A55" s="74" t="s">
        <v>161</v>
      </c>
      <c r="B55" s="74" t="s">
        <v>162</v>
      </c>
      <c r="C55" s="73" t="s">
        <v>163</v>
      </c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3"/>
      <c r="AB55" s="73"/>
      <c r="AC55" s="73"/>
      <c r="AD55" s="73"/>
      <c r="AE55" s="76"/>
      <c r="AF55" s="76"/>
      <c r="AG55" s="76"/>
      <c r="AH55" s="76"/>
      <c r="AI55" s="76"/>
      <c r="AJ55" s="76"/>
    </row>
    <row r="56" spans="1:36" ht="38.25">
      <c r="A56" s="74" t="s">
        <v>164</v>
      </c>
      <c r="B56" s="74" t="s">
        <v>165</v>
      </c>
      <c r="C56" s="73" t="s">
        <v>166</v>
      </c>
      <c r="D56" s="73">
        <v>13.14</v>
      </c>
      <c r="E56" s="73" t="s">
        <v>82</v>
      </c>
      <c r="F56" s="73">
        <v>7.31</v>
      </c>
      <c r="G56" s="73" t="s">
        <v>82</v>
      </c>
      <c r="H56" s="73" t="s">
        <v>82</v>
      </c>
      <c r="I56" s="73">
        <v>0.04</v>
      </c>
      <c r="J56" s="73">
        <v>0.75</v>
      </c>
      <c r="K56" s="73" t="s">
        <v>82</v>
      </c>
      <c r="L56" s="81" t="s">
        <v>82</v>
      </c>
      <c r="M56" s="73" t="s">
        <v>82</v>
      </c>
      <c r="N56" s="73" t="s">
        <v>82</v>
      </c>
      <c r="O56" s="73" t="s">
        <v>82</v>
      </c>
      <c r="P56" s="73" t="s">
        <v>82</v>
      </c>
      <c r="Q56" s="73" t="s">
        <v>82</v>
      </c>
      <c r="R56" s="73">
        <v>4.57</v>
      </c>
      <c r="S56" s="73" t="s">
        <v>82</v>
      </c>
      <c r="T56" s="73" t="s">
        <v>82</v>
      </c>
      <c r="U56" s="73" t="s">
        <v>82</v>
      </c>
      <c r="V56" s="73" t="s">
        <v>82</v>
      </c>
      <c r="W56" s="73" t="s">
        <v>82</v>
      </c>
      <c r="X56" s="73" t="s">
        <v>82</v>
      </c>
      <c r="Y56" s="73">
        <v>0.23</v>
      </c>
      <c r="Z56" s="73"/>
      <c r="AA56" s="73" t="s">
        <v>82</v>
      </c>
      <c r="AB56" s="73" t="s">
        <v>82</v>
      </c>
      <c r="AC56" s="73">
        <v>0.24</v>
      </c>
      <c r="AD56" s="73" t="s">
        <v>82</v>
      </c>
      <c r="AE56" s="73" t="s">
        <v>82</v>
      </c>
      <c r="AF56" s="73" t="s">
        <v>82</v>
      </c>
      <c r="AG56" s="73" t="s">
        <v>82</v>
      </c>
      <c r="AH56" s="73" t="s">
        <v>82</v>
      </c>
      <c r="AI56" s="73" t="s">
        <v>82</v>
      </c>
      <c r="AJ56" s="73" t="s">
        <v>82</v>
      </c>
    </row>
    <row r="57" spans="1:36" ht="25.5">
      <c r="A57" s="74" t="s">
        <v>167</v>
      </c>
      <c r="B57" s="74" t="s">
        <v>168</v>
      </c>
      <c r="C57" s="73" t="s">
        <v>169</v>
      </c>
      <c r="D57" s="73">
        <v>8.6300000000000008</v>
      </c>
      <c r="E57" s="73">
        <v>0.57999999999999996</v>
      </c>
      <c r="F57" s="73">
        <v>0.06</v>
      </c>
      <c r="G57" s="73" t="s">
        <v>82</v>
      </c>
      <c r="H57" s="73" t="s">
        <v>82</v>
      </c>
      <c r="I57" s="73" t="s">
        <v>82</v>
      </c>
      <c r="J57" s="73">
        <v>2.5099999999999998</v>
      </c>
      <c r="K57" s="73">
        <v>0.27</v>
      </c>
      <c r="L57" s="73" t="s">
        <v>82</v>
      </c>
      <c r="M57" s="73" t="s">
        <v>82</v>
      </c>
      <c r="N57" s="73" t="s">
        <v>82</v>
      </c>
      <c r="O57" s="73" t="s">
        <v>82</v>
      </c>
      <c r="P57" s="73">
        <v>1.08</v>
      </c>
      <c r="Q57" s="73" t="s">
        <v>82</v>
      </c>
      <c r="R57" s="73" t="s">
        <v>82</v>
      </c>
      <c r="S57" s="73" t="s">
        <v>82</v>
      </c>
      <c r="T57" s="73" t="s">
        <v>82</v>
      </c>
      <c r="U57" s="73" t="s">
        <v>82</v>
      </c>
      <c r="V57" s="73" t="s">
        <v>82</v>
      </c>
      <c r="W57" s="73">
        <v>0.35</v>
      </c>
      <c r="X57" s="73">
        <v>1.8</v>
      </c>
      <c r="Y57" s="73">
        <v>0.13</v>
      </c>
      <c r="Z57" s="73"/>
      <c r="AA57" s="73">
        <v>0.62</v>
      </c>
      <c r="AB57" s="73" t="s">
        <v>82</v>
      </c>
      <c r="AC57" s="73">
        <v>1.17</v>
      </c>
      <c r="AD57" s="73" t="s">
        <v>82</v>
      </c>
      <c r="AE57" s="73" t="s">
        <v>82</v>
      </c>
      <c r="AF57" s="73" t="s">
        <v>82</v>
      </c>
      <c r="AG57" s="73" t="s">
        <v>82</v>
      </c>
      <c r="AH57" s="73" t="s">
        <v>82</v>
      </c>
      <c r="AI57" s="73">
        <v>7.0000000000000007E-2</v>
      </c>
      <c r="AJ57" s="73" t="s">
        <v>82</v>
      </c>
    </row>
    <row r="58" spans="1:36">
      <c r="A58" s="74" t="s">
        <v>170</v>
      </c>
      <c r="B58" s="74" t="s">
        <v>171</v>
      </c>
      <c r="C58" s="73" t="s">
        <v>172</v>
      </c>
      <c r="D58" s="73">
        <v>7.65</v>
      </c>
      <c r="E58" s="73">
        <v>0.16</v>
      </c>
      <c r="F58" s="73">
        <v>0.02</v>
      </c>
      <c r="G58" s="73">
        <v>0.23</v>
      </c>
      <c r="H58" s="73">
        <v>0.45</v>
      </c>
      <c r="I58" s="73">
        <v>0.13</v>
      </c>
      <c r="J58" s="73">
        <v>0.56000000000000005</v>
      </c>
      <c r="K58" s="73">
        <v>0.12</v>
      </c>
      <c r="L58" s="73">
        <v>1.37</v>
      </c>
      <c r="M58" s="73">
        <v>0.16</v>
      </c>
      <c r="N58" s="73">
        <v>0.28000000000000003</v>
      </c>
      <c r="O58" s="73">
        <v>0.39</v>
      </c>
      <c r="P58" s="73">
        <v>0.08</v>
      </c>
      <c r="Q58" s="73">
        <v>0.3</v>
      </c>
      <c r="R58" s="73">
        <v>1.24</v>
      </c>
      <c r="S58" s="73">
        <v>0.03</v>
      </c>
      <c r="T58" s="73">
        <v>0.04</v>
      </c>
      <c r="U58" s="73">
        <v>7.0000000000000007E-2</v>
      </c>
      <c r="V58" s="73">
        <v>0.76</v>
      </c>
      <c r="W58" s="73">
        <v>0.28999999999999998</v>
      </c>
      <c r="X58" s="73">
        <v>0.09</v>
      </c>
      <c r="Y58" s="73">
        <v>0.21</v>
      </c>
      <c r="Z58" s="73">
        <v>0.05</v>
      </c>
      <c r="AA58" s="73">
        <v>0.1</v>
      </c>
      <c r="AB58" s="73">
        <v>0.14000000000000001</v>
      </c>
      <c r="AC58" s="73">
        <v>0.04</v>
      </c>
      <c r="AD58" s="73">
        <v>0.02</v>
      </c>
      <c r="AE58" s="76">
        <v>0.01</v>
      </c>
      <c r="AF58" s="76">
        <v>0.19</v>
      </c>
      <c r="AG58" s="76">
        <v>0.01</v>
      </c>
      <c r="AH58" s="76">
        <v>0.01</v>
      </c>
      <c r="AI58" s="76">
        <v>0.06</v>
      </c>
      <c r="AJ58" s="76">
        <v>0.08</v>
      </c>
    </row>
    <row r="59" spans="1:36" ht="25.5">
      <c r="A59" s="74" t="s">
        <v>173</v>
      </c>
      <c r="B59" s="74" t="s">
        <v>174</v>
      </c>
      <c r="C59" s="73" t="s">
        <v>175</v>
      </c>
      <c r="D59" s="73">
        <v>1.08</v>
      </c>
      <c r="E59" s="73">
        <v>0.21</v>
      </c>
      <c r="F59" s="73">
        <v>0.08</v>
      </c>
      <c r="G59" s="73">
        <v>0.03</v>
      </c>
      <c r="H59" s="73">
        <v>0.02</v>
      </c>
      <c r="I59" s="73">
        <v>0.02</v>
      </c>
      <c r="J59" s="73">
        <v>0.02</v>
      </c>
      <c r="K59" s="73">
        <v>0.02</v>
      </c>
      <c r="L59" s="73">
        <v>0.02</v>
      </c>
      <c r="M59" s="73">
        <v>0.03</v>
      </c>
      <c r="N59" s="73">
        <v>0.03</v>
      </c>
      <c r="O59" s="73">
        <v>0.04</v>
      </c>
      <c r="P59" s="73"/>
      <c r="Q59" s="73">
        <v>0.04</v>
      </c>
      <c r="R59" s="73">
        <v>0.02</v>
      </c>
      <c r="S59" s="73">
        <v>0.03</v>
      </c>
      <c r="T59" s="73"/>
      <c r="U59" s="73"/>
      <c r="V59" s="73">
        <v>0.02</v>
      </c>
      <c r="W59" s="73">
        <v>0.03</v>
      </c>
      <c r="X59" s="73">
        <v>0.02</v>
      </c>
      <c r="Y59" s="73">
        <v>0.12</v>
      </c>
      <c r="Z59" s="73">
        <v>0.05</v>
      </c>
      <c r="AA59" s="73">
        <v>0.02</v>
      </c>
      <c r="AB59" s="73">
        <v>0.02</v>
      </c>
      <c r="AC59" s="73"/>
      <c r="AD59" s="73">
        <v>0.03</v>
      </c>
      <c r="AE59" s="76">
        <v>0.03</v>
      </c>
      <c r="AF59" s="76">
        <v>0.04</v>
      </c>
      <c r="AG59" s="76"/>
      <c r="AH59" s="76">
        <v>0.02</v>
      </c>
      <c r="AI59" s="76">
        <v>0.03</v>
      </c>
      <c r="AJ59" s="76">
        <v>0.02</v>
      </c>
    </row>
    <row r="60" spans="1:36">
      <c r="A60" s="74" t="s">
        <v>176</v>
      </c>
      <c r="B60" s="74" t="s">
        <v>177</v>
      </c>
      <c r="C60" s="73" t="s">
        <v>178</v>
      </c>
      <c r="D60" s="73">
        <v>10.029999999999999</v>
      </c>
      <c r="E60" s="73">
        <v>0.64</v>
      </c>
      <c r="F60" s="73">
        <v>0.39</v>
      </c>
      <c r="G60" s="73"/>
      <c r="H60" s="73">
        <v>0.53</v>
      </c>
      <c r="I60" s="73"/>
      <c r="J60" s="73">
        <v>0.13</v>
      </c>
      <c r="K60" s="73"/>
      <c r="L60" s="73"/>
      <c r="M60" s="73"/>
      <c r="N60" s="73">
        <v>0.34</v>
      </c>
      <c r="O60" s="73">
        <v>0.23</v>
      </c>
      <c r="P60" s="73">
        <v>0.4</v>
      </c>
      <c r="Q60" s="73"/>
      <c r="R60" s="73"/>
      <c r="S60" s="73">
        <v>0.37</v>
      </c>
      <c r="T60" s="73">
        <v>1.1399999999999999</v>
      </c>
      <c r="U60" s="73"/>
      <c r="V60" s="73"/>
      <c r="W60" s="73">
        <v>2.6</v>
      </c>
      <c r="X60" s="73">
        <v>0.51</v>
      </c>
      <c r="Y60" s="73">
        <v>0.64</v>
      </c>
      <c r="Z60" s="73">
        <v>0.35</v>
      </c>
      <c r="AA60" s="73"/>
      <c r="AB60" s="73">
        <v>0.76</v>
      </c>
      <c r="AC60" s="73"/>
      <c r="AD60" s="73"/>
      <c r="AE60" s="76"/>
      <c r="AF60" s="76"/>
      <c r="AG60" s="76"/>
      <c r="AH60" s="76">
        <v>0.37</v>
      </c>
      <c r="AI60" s="76">
        <v>0.63</v>
      </c>
      <c r="AJ60" s="76"/>
    </row>
    <row r="61" spans="1:36" ht="25.5">
      <c r="A61" s="74" t="s">
        <v>179</v>
      </c>
      <c r="B61" s="74" t="s">
        <v>180</v>
      </c>
      <c r="C61" s="73" t="s">
        <v>181</v>
      </c>
      <c r="D61" s="73">
        <v>94.12</v>
      </c>
      <c r="E61" s="73">
        <v>3.68</v>
      </c>
      <c r="F61" s="73">
        <v>90.11</v>
      </c>
      <c r="G61" s="73">
        <v>0.09</v>
      </c>
      <c r="H61" s="73" t="s">
        <v>82</v>
      </c>
      <c r="I61" s="73" t="s">
        <v>82</v>
      </c>
      <c r="J61" s="73">
        <v>0.1</v>
      </c>
      <c r="K61" s="73" t="s">
        <v>82</v>
      </c>
      <c r="L61" s="73" t="s">
        <v>82</v>
      </c>
      <c r="M61" s="73" t="s">
        <v>82</v>
      </c>
      <c r="N61" s="73">
        <v>0.02</v>
      </c>
      <c r="O61" s="73" t="s">
        <v>82</v>
      </c>
      <c r="P61" s="73" t="s">
        <v>82</v>
      </c>
      <c r="Q61" s="73" t="s">
        <v>82</v>
      </c>
      <c r="R61" s="73" t="s">
        <v>82</v>
      </c>
      <c r="S61" s="73" t="s">
        <v>82</v>
      </c>
      <c r="T61" s="73" t="s">
        <v>82</v>
      </c>
      <c r="U61" s="73" t="s">
        <v>82</v>
      </c>
      <c r="V61" s="73" t="s">
        <v>82</v>
      </c>
      <c r="W61" s="73" t="s">
        <v>82</v>
      </c>
      <c r="X61" s="73" t="s">
        <v>82</v>
      </c>
      <c r="Y61" s="73">
        <v>0.09</v>
      </c>
      <c r="Z61" s="73"/>
      <c r="AA61" s="73" t="s">
        <v>82</v>
      </c>
      <c r="AB61" s="73" t="s">
        <v>82</v>
      </c>
      <c r="AC61" s="73" t="s">
        <v>82</v>
      </c>
      <c r="AD61" s="73" t="s">
        <v>82</v>
      </c>
      <c r="AE61" s="73" t="s">
        <v>82</v>
      </c>
      <c r="AF61" s="73" t="s">
        <v>82</v>
      </c>
      <c r="AG61" s="73" t="s">
        <v>82</v>
      </c>
      <c r="AH61" s="73" t="s">
        <v>82</v>
      </c>
      <c r="AI61" s="73" t="s">
        <v>82</v>
      </c>
      <c r="AJ61" s="73">
        <v>0.03</v>
      </c>
    </row>
    <row r="62" spans="1:36">
      <c r="A62" s="74" t="s">
        <v>182</v>
      </c>
      <c r="B62" s="74" t="s">
        <v>183</v>
      </c>
      <c r="C62" s="73" t="s">
        <v>184</v>
      </c>
      <c r="D62" s="73">
        <v>7.63</v>
      </c>
      <c r="E62" s="73">
        <v>0.63</v>
      </c>
      <c r="F62" s="73">
        <v>0.39</v>
      </c>
      <c r="G62" s="73">
        <v>0.9</v>
      </c>
      <c r="H62" s="73"/>
      <c r="I62" s="73">
        <v>2.33</v>
      </c>
      <c r="J62" s="73"/>
      <c r="K62" s="73">
        <v>0.13</v>
      </c>
      <c r="L62" s="73"/>
      <c r="M62" s="73">
        <v>1.04</v>
      </c>
      <c r="N62" s="73"/>
      <c r="O62" s="73"/>
      <c r="P62" s="73">
        <v>0.55000000000000004</v>
      </c>
      <c r="Q62" s="73">
        <v>0.24</v>
      </c>
      <c r="R62" s="73">
        <v>0.8</v>
      </c>
      <c r="S62" s="73">
        <v>0.08</v>
      </c>
      <c r="T62" s="73"/>
      <c r="U62" s="73">
        <v>0.15</v>
      </c>
      <c r="V62" s="73"/>
      <c r="W62" s="73"/>
      <c r="X62" s="73"/>
      <c r="Y62" s="73"/>
      <c r="Z62" s="73"/>
      <c r="AA62" s="73"/>
      <c r="AB62" s="73"/>
      <c r="AC62" s="73"/>
      <c r="AD62" s="73">
        <v>0.4</v>
      </c>
      <c r="AE62" s="76"/>
      <c r="AF62" s="76"/>
      <c r="AG62" s="76"/>
      <c r="AH62" s="76"/>
      <c r="AI62" s="76"/>
      <c r="AJ62" s="76"/>
    </row>
    <row r="63" spans="1:36" ht="25.5">
      <c r="A63" s="74" t="s">
        <v>185</v>
      </c>
      <c r="B63" s="74" t="s">
        <v>186</v>
      </c>
      <c r="C63" s="73" t="s">
        <v>187</v>
      </c>
      <c r="D63" s="73">
        <v>5.36</v>
      </c>
      <c r="E63" s="73">
        <v>7.0000000000000007E-2</v>
      </c>
      <c r="F63" s="73" t="s">
        <v>82</v>
      </c>
      <c r="G63" s="73">
        <v>0.3</v>
      </c>
      <c r="H63" s="73">
        <v>0.22</v>
      </c>
      <c r="I63" s="73">
        <v>0.52</v>
      </c>
      <c r="J63" s="73">
        <v>0.22</v>
      </c>
      <c r="K63" s="73">
        <v>0.28000000000000003</v>
      </c>
      <c r="L63" s="73">
        <v>0.22</v>
      </c>
      <c r="M63" s="73">
        <v>0.04</v>
      </c>
      <c r="N63" s="73">
        <v>0.28999999999999998</v>
      </c>
      <c r="O63" s="73">
        <v>0.24</v>
      </c>
      <c r="P63" s="73">
        <v>0.15</v>
      </c>
      <c r="Q63" s="73">
        <v>0.44</v>
      </c>
      <c r="R63" s="73">
        <v>0.3</v>
      </c>
      <c r="S63" s="73">
        <v>0.18</v>
      </c>
      <c r="T63" s="73" t="s">
        <v>82</v>
      </c>
      <c r="U63" s="73">
        <v>0.32</v>
      </c>
      <c r="V63" s="73">
        <v>0.03</v>
      </c>
      <c r="W63" s="73">
        <v>0.05</v>
      </c>
      <c r="X63" s="73" t="s">
        <v>82</v>
      </c>
      <c r="Y63" s="73">
        <v>0.2</v>
      </c>
      <c r="Z63" s="73">
        <v>0.02</v>
      </c>
      <c r="AA63" s="73">
        <v>0.98</v>
      </c>
      <c r="AB63" s="73">
        <v>0.08</v>
      </c>
      <c r="AC63" s="73">
        <v>7.0000000000000007E-2</v>
      </c>
      <c r="AD63" s="73">
        <v>0.09</v>
      </c>
      <c r="AE63" s="73">
        <v>0.02</v>
      </c>
      <c r="AF63" s="73" t="s">
        <v>82</v>
      </c>
      <c r="AG63" s="73" t="s">
        <v>82</v>
      </c>
      <c r="AH63" s="73">
        <v>0.03</v>
      </c>
      <c r="AI63" s="73" t="s">
        <v>82</v>
      </c>
      <c r="AJ63" s="73" t="s">
        <v>82</v>
      </c>
    </row>
    <row r="64" spans="1:36" ht="25.5">
      <c r="A64" s="74" t="s">
        <v>188</v>
      </c>
      <c r="B64" s="74" t="s">
        <v>189</v>
      </c>
      <c r="C64" s="73" t="s">
        <v>190</v>
      </c>
      <c r="D64" s="73">
        <v>216.31</v>
      </c>
      <c r="E64" s="73">
        <v>7.94</v>
      </c>
      <c r="F64" s="73">
        <v>11.43</v>
      </c>
      <c r="G64" s="73">
        <v>4.45</v>
      </c>
      <c r="H64" s="73">
        <v>6.02</v>
      </c>
      <c r="I64" s="73">
        <v>5.4</v>
      </c>
      <c r="J64" s="73">
        <v>7.02</v>
      </c>
      <c r="K64" s="73">
        <v>5.95</v>
      </c>
      <c r="L64" s="73">
        <v>7.48</v>
      </c>
      <c r="M64" s="73">
        <v>6.4</v>
      </c>
      <c r="N64" s="73">
        <v>9.26</v>
      </c>
      <c r="O64" s="73">
        <v>8.92</v>
      </c>
      <c r="P64" s="73">
        <v>11.95</v>
      </c>
      <c r="Q64" s="73">
        <v>15.2</v>
      </c>
      <c r="R64" s="73">
        <v>6.45</v>
      </c>
      <c r="S64" s="73">
        <v>6.06</v>
      </c>
      <c r="T64" s="73">
        <v>3.85</v>
      </c>
      <c r="U64" s="73">
        <v>3.4</v>
      </c>
      <c r="V64" s="73">
        <v>6.81</v>
      </c>
      <c r="W64" s="73">
        <v>7.48</v>
      </c>
      <c r="X64" s="73">
        <v>3.92</v>
      </c>
      <c r="Y64" s="73">
        <v>4.8600000000000003</v>
      </c>
      <c r="Z64" s="73">
        <v>6.18</v>
      </c>
      <c r="AA64" s="73">
        <v>6.9</v>
      </c>
      <c r="AB64" s="73">
        <v>7.03</v>
      </c>
      <c r="AC64" s="73">
        <v>6.71</v>
      </c>
      <c r="AD64" s="73">
        <v>4.58</v>
      </c>
      <c r="AE64" s="76">
        <v>3.1</v>
      </c>
      <c r="AF64" s="76">
        <v>7.29</v>
      </c>
      <c r="AG64" s="76">
        <v>6.65</v>
      </c>
      <c r="AH64" s="76">
        <v>5.63</v>
      </c>
      <c r="AI64" s="76">
        <v>5.43</v>
      </c>
      <c r="AJ64" s="76">
        <v>6.57</v>
      </c>
    </row>
    <row r="65" spans="1:36">
      <c r="A65" s="74" t="s">
        <v>191</v>
      </c>
      <c r="B65" s="74" t="s">
        <v>192</v>
      </c>
      <c r="C65" s="73" t="s">
        <v>193</v>
      </c>
      <c r="D65" s="73">
        <v>784.08</v>
      </c>
      <c r="E65" s="73">
        <v>1.78</v>
      </c>
      <c r="F65" s="73">
        <v>85.69</v>
      </c>
      <c r="G65" s="73">
        <v>5.54</v>
      </c>
      <c r="H65" s="73">
        <v>0.52</v>
      </c>
      <c r="I65" s="73">
        <v>39.04</v>
      </c>
      <c r="J65" s="73">
        <v>90.97</v>
      </c>
      <c r="K65" s="73">
        <v>21.64</v>
      </c>
      <c r="L65" s="73">
        <v>7.95</v>
      </c>
      <c r="M65" s="73">
        <v>20.7</v>
      </c>
      <c r="N65" s="73">
        <v>22.7</v>
      </c>
      <c r="O65" s="73">
        <v>7.47</v>
      </c>
      <c r="P65" s="73">
        <v>19.25</v>
      </c>
      <c r="Q65" s="73">
        <v>32.729999999999997</v>
      </c>
      <c r="R65" s="73">
        <v>3.43</v>
      </c>
      <c r="S65" s="73">
        <v>20.59</v>
      </c>
      <c r="T65" s="73">
        <v>42.83</v>
      </c>
      <c r="U65" s="73">
        <v>6.08</v>
      </c>
      <c r="V65" s="73">
        <v>12.85</v>
      </c>
      <c r="W65" s="73">
        <v>3.33</v>
      </c>
      <c r="X65" s="73">
        <v>7.68</v>
      </c>
      <c r="Y65" s="73">
        <v>15.15</v>
      </c>
      <c r="Z65" s="73">
        <v>23.53</v>
      </c>
      <c r="AA65" s="73">
        <v>18.77</v>
      </c>
      <c r="AB65" s="73">
        <v>20.5</v>
      </c>
      <c r="AC65" s="73">
        <v>2.13</v>
      </c>
      <c r="AD65" s="73">
        <v>36.590000000000003</v>
      </c>
      <c r="AE65" s="73">
        <v>29.4</v>
      </c>
      <c r="AF65" s="73">
        <v>73.44</v>
      </c>
      <c r="AG65" s="73">
        <v>13.13</v>
      </c>
      <c r="AH65" s="73">
        <v>36.200000000000003</v>
      </c>
      <c r="AI65" s="73">
        <v>44.96</v>
      </c>
      <c r="AJ65" s="73">
        <v>17.54</v>
      </c>
    </row>
    <row r="66" spans="1:36" ht="25.5">
      <c r="A66" s="74" t="s">
        <v>194</v>
      </c>
      <c r="B66" s="74" t="s">
        <v>195</v>
      </c>
      <c r="C66" s="73" t="s">
        <v>196</v>
      </c>
      <c r="D66" s="73">
        <v>337.26</v>
      </c>
      <c r="E66" s="73">
        <v>0.46</v>
      </c>
      <c r="F66" s="73">
        <v>24.53</v>
      </c>
      <c r="G66" s="73">
        <v>5.52</v>
      </c>
      <c r="H66" s="73"/>
      <c r="I66" s="73">
        <v>37.08</v>
      </c>
      <c r="J66" s="73">
        <v>21.13</v>
      </c>
      <c r="K66" s="73">
        <v>12.29</v>
      </c>
      <c r="L66" s="73">
        <v>3.15</v>
      </c>
      <c r="M66" s="73">
        <v>19.91</v>
      </c>
      <c r="N66" s="73">
        <v>11.81</v>
      </c>
      <c r="O66" s="73">
        <v>4.37</v>
      </c>
      <c r="P66" s="73">
        <v>14.32</v>
      </c>
      <c r="Q66" s="73">
        <v>28.19</v>
      </c>
      <c r="R66" s="73">
        <v>3.26</v>
      </c>
      <c r="S66" s="73">
        <v>14.05</v>
      </c>
      <c r="T66" s="73">
        <v>9.8000000000000007</v>
      </c>
      <c r="U66" s="73">
        <v>5.69</v>
      </c>
      <c r="V66" s="73">
        <v>0.5</v>
      </c>
      <c r="W66" s="73">
        <v>3.13</v>
      </c>
      <c r="X66" s="73">
        <v>7.68</v>
      </c>
      <c r="Y66" s="73">
        <v>14.99</v>
      </c>
      <c r="Z66" s="73">
        <v>19.309999999999999</v>
      </c>
      <c r="AA66" s="73">
        <v>12.8</v>
      </c>
      <c r="AB66" s="73"/>
      <c r="AC66" s="73">
        <v>2.13</v>
      </c>
      <c r="AD66" s="73">
        <v>19.77</v>
      </c>
      <c r="AE66" s="76">
        <v>0.04</v>
      </c>
      <c r="AF66" s="76">
        <v>18.68</v>
      </c>
      <c r="AG66" s="76">
        <v>1.7</v>
      </c>
      <c r="AH66" s="76">
        <v>8.98</v>
      </c>
      <c r="AI66" s="76"/>
      <c r="AJ66" s="76">
        <v>12</v>
      </c>
    </row>
    <row r="67" spans="1:36" ht="25.5">
      <c r="A67" s="74" t="s">
        <v>197</v>
      </c>
      <c r="B67" s="74" t="s">
        <v>198</v>
      </c>
      <c r="C67" s="73" t="s">
        <v>199</v>
      </c>
      <c r="D67" s="73">
        <v>446.82</v>
      </c>
      <c r="E67" s="73">
        <v>1.32</v>
      </c>
      <c r="F67" s="73">
        <v>61.16</v>
      </c>
      <c r="G67" s="73">
        <v>0.02</v>
      </c>
      <c r="H67" s="73">
        <v>0.52</v>
      </c>
      <c r="I67" s="73">
        <v>1.96</v>
      </c>
      <c r="J67" s="73">
        <v>69.84</v>
      </c>
      <c r="K67" s="73">
        <v>9.35</v>
      </c>
      <c r="L67" s="73">
        <v>4.8</v>
      </c>
      <c r="M67" s="73">
        <v>0.79</v>
      </c>
      <c r="N67" s="73">
        <v>10.89</v>
      </c>
      <c r="O67" s="73">
        <v>3.1</v>
      </c>
      <c r="P67" s="73">
        <v>4.93</v>
      </c>
      <c r="Q67" s="73">
        <v>4.54</v>
      </c>
      <c r="R67" s="73">
        <v>0.17</v>
      </c>
      <c r="S67" s="73">
        <v>6.54</v>
      </c>
      <c r="T67" s="73">
        <v>33.03</v>
      </c>
      <c r="U67" s="73">
        <v>0.39</v>
      </c>
      <c r="V67" s="73">
        <v>12.35</v>
      </c>
      <c r="W67" s="73">
        <v>0.21</v>
      </c>
      <c r="X67" s="73"/>
      <c r="Y67" s="73">
        <v>0.16</v>
      </c>
      <c r="Z67" s="73">
        <v>4.22</v>
      </c>
      <c r="AA67" s="73">
        <v>5.97</v>
      </c>
      <c r="AB67" s="73">
        <v>20.5</v>
      </c>
      <c r="AC67" s="73"/>
      <c r="AD67" s="73">
        <v>16.82</v>
      </c>
      <c r="AE67" s="76">
        <v>29.35</v>
      </c>
      <c r="AF67" s="76">
        <v>54.76</v>
      </c>
      <c r="AG67" s="76">
        <v>11.43</v>
      </c>
      <c r="AH67" s="76">
        <v>27.22</v>
      </c>
      <c r="AI67" s="76">
        <v>44.96</v>
      </c>
      <c r="AJ67" s="76">
        <v>5.54</v>
      </c>
    </row>
    <row r="68" spans="1:36">
      <c r="A68" s="74" t="s">
        <v>200</v>
      </c>
      <c r="B68" s="74" t="s">
        <v>201</v>
      </c>
      <c r="C68" s="73" t="s">
        <v>202</v>
      </c>
      <c r="D68" s="73">
        <v>1.61</v>
      </c>
      <c r="E68" s="73"/>
      <c r="F68" s="73"/>
      <c r="G68" s="73"/>
      <c r="H68" s="73">
        <v>0.01</v>
      </c>
      <c r="I68" s="73"/>
      <c r="J68" s="73"/>
      <c r="K68" s="73"/>
      <c r="L68" s="73"/>
      <c r="M68" s="73"/>
      <c r="N68" s="73"/>
      <c r="O68" s="73"/>
      <c r="P68" s="73">
        <v>1.41</v>
      </c>
      <c r="Q68" s="73">
        <v>0.19</v>
      </c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6"/>
      <c r="AF68" s="76"/>
      <c r="AG68" s="76"/>
      <c r="AH68" s="76"/>
      <c r="AI68" s="76"/>
      <c r="AJ68" s="76"/>
    </row>
    <row r="69" spans="1:36">
      <c r="A69" s="70">
        <v>3</v>
      </c>
      <c r="B69" s="70" t="s">
        <v>203</v>
      </c>
      <c r="C69" s="69" t="s">
        <v>204</v>
      </c>
      <c r="D69" s="69">
        <v>263.89</v>
      </c>
      <c r="E69" s="69">
        <v>1.1200000000000001</v>
      </c>
      <c r="F69" s="69">
        <v>11.85</v>
      </c>
      <c r="G69" s="69">
        <v>4.3600000000000003</v>
      </c>
      <c r="H69" s="69">
        <v>0.13</v>
      </c>
      <c r="I69" s="69">
        <v>5.49</v>
      </c>
      <c r="J69" s="69">
        <v>107.84</v>
      </c>
      <c r="K69" s="69">
        <v>2.63</v>
      </c>
      <c r="L69" s="69">
        <v>3.16</v>
      </c>
      <c r="M69" s="69">
        <v>58.5</v>
      </c>
      <c r="N69" s="69">
        <v>1.61</v>
      </c>
      <c r="O69" s="69">
        <v>1.86</v>
      </c>
      <c r="P69" s="69">
        <v>6.31</v>
      </c>
      <c r="Q69" s="69">
        <v>14.13</v>
      </c>
      <c r="R69" s="69">
        <v>0.92</v>
      </c>
      <c r="S69" s="69">
        <v>4.6100000000000003</v>
      </c>
      <c r="T69" s="69">
        <v>4.3600000000000003</v>
      </c>
      <c r="U69" s="69">
        <v>7.43</v>
      </c>
      <c r="V69" s="69">
        <v>1.02</v>
      </c>
      <c r="W69" s="69">
        <v>1.79</v>
      </c>
      <c r="X69" s="69">
        <v>0.56999999999999995</v>
      </c>
      <c r="Y69" s="69">
        <v>1.21</v>
      </c>
      <c r="Z69" s="69">
        <v>1.2</v>
      </c>
      <c r="AA69" s="69">
        <v>0.66</v>
      </c>
      <c r="AB69" s="69">
        <v>1.02</v>
      </c>
      <c r="AC69" s="69">
        <v>0.81</v>
      </c>
      <c r="AD69" s="69">
        <v>7.69</v>
      </c>
      <c r="AE69" s="68">
        <v>0.77</v>
      </c>
      <c r="AF69" s="68">
        <v>3.07</v>
      </c>
      <c r="AG69" s="68">
        <v>2.2200000000000002</v>
      </c>
      <c r="AH69" s="68">
        <v>2.5499999999999998</v>
      </c>
      <c r="AI69" s="68">
        <v>0.28000000000000003</v>
      </c>
      <c r="AJ69" s="68">
        <v>2.72</v>
      </c>
    </row>
    <row r="70" spans="1:36" ht="38.25">
      <c r="A70" s="74" t="s">
        <v>205</v>
      </c>
      <c r="B70" s="74" t="s">
        <v>206</v>
      </c>
      <c r="C70" s="73" t="s">
        <v>207</v>
      </c>
      <c r="D70" s="69"/>
      <c r="E70" s="69"/>
      <c r="F70" s="69"/>
      <c r="G70" s="69"/>
      <c r="H70" s="69"/>
      <c r="I70" s="69"/>
      <c r="J70" s="69"/>
      <c r="K70" s="69"/>
      <c r="L70" s="69"/>
      <c r="M70" s="69"/>
      <c r="N70" s="69"/>
      <c r="O70" s="69"/>
      <c r="P70" s="69"/>
      <c r="Q70" s="69"/>
      <c r="R70" s="69"/>
      <c r="S70" s="69"/>
      <c r="T70" s="69"/>
      <c r="U70" s="69"/>
      <c r="V70" s="69"/>
      <c r="W70" s="69"/>
      <c r="X70" s="69"/>
      <c r="Y70" s="73"/>
      <c r="Z70" s="73"/>
      <c r="AA70" s="69"/>
      <c r="AB70" s="69"/>
      <c r="AC70" s="69"/>
      <c r="AD70" s="69"/>
      <c r="AE70" s="68"/>
      <c r="AF70" s="68"/>
      <c r="AG70" s="68"/>
      <c r="AH70" s="68"/>
      <c r="AI70" s="68"/>
      <c r="AJ70" s="68"/>
    </row>
    <row r="71" spans="1:36">
      <c r="A71" s="74" t="s">
        <v>208</v>
      </c>
      <c r="B71" s="74" t="s">
        <v>209</v>
      </c>
      <c r="C71" s="73" t="s">
        <v>210</v>
      </c>
      <c r="D71" s="73">
        <v>211.6</v>
      </c>
      <c r="E71" s="73">
        <v>1.1200000000000001</v>
      </c>
      <c r="F71" s="73">
        <v>11.85</v>
      </c>
      <c r="G71" s="73">
        <v>4.3600000000000003</v>
      </c>
      <c r="H71" s="73">
        <v>0.13</v>
      </c>
      <c r="I71" s="73">
        <v>5.49</v>
      </c>
      <c r="J71" s="73">
        <v>106.6</v>
      </c>
      <c r="K71" s="73">
        <v>2.63</v>
      </c>
      <c r="L71" s="73">
        <v>3.16</v>
      </c>
      <c r="M71" s="73">
        <v>7.45</v>
      </c>
      <c r="N71" s="73">
        <v>1.61</v>
      </c>
      <c r="O71" s="73">
        <v>1.86</v>
      </c>
      <c r="P71" s="73">
        <v>6.31</v>
      </c>
      <c r="Q71" s="73">
        <v>14.13</v>
      </c>
      <c r="R71" s="73">
        <v>0.92</v>
      </c>
      <c r="S71" s="73">
        <v>4.6100000000000003</v>
      </c>
      <c r="T71" s="73">
        <v>4.3600000000000003</v>
      </c>
      <c r="U71" s="73">
        <v>7.43</v>
      </c>
      <c r="V71" s="73">
        <v>1.02</v>
      </c>
      <c r="W71" s="73">
        <v>1.79</v>
      </c>
      <c r="X71" s="73">
        <v>0.56999999999999995</v>
      </c>
      <c r="Y71" s="73">
        <v>1.21</v>
      </c>
      <c r="Z71" s="73">
        <v>1.2</v>
      </c>
      <c r="AA71" s="73">
        <v>0.66</v>
      </c>
      <c r="AB71" s="73">
        <v>1.02</v>
      </c>
      <c r="AC71" s="73">
        <v>0.81</v>
      </c>
      <c r="AD71" s="73">
        <v>7.69</v>
      </c>
      <c r="AE71" s="76">
        <v>0.77</v>
      </c>
      <c r="AF71" s="76">
        <v>3.07</v>
      </c>
      <c r="AG71" s="76">
        <v>2.2200000000000002</v>
      </c>
      <c r="AH71" s="76">
        <v>2.5499999999999998</v>
      </c>
      <c r="AI71" s="76">
        <v>0.28000000000000003</v>
      </c>
      <c r="AJ71" s="76">
        <v>2.72</v>
      </c>
    </row>
    <row r="72" spans="1:36">
      <c r="A72" s="74" t="s">
        <v>211</v>
      </c>
      <c r="B72" s="74" t="s">
        <v>212</v>
      </c>
      <c r="C72" s="73" t="s">
        <v>213</v>
      </c>
      <c r="D72" s="73">
        <v>1.24</v>
      </c>
      <c r="E72" s="73"/>
      <c r="F72" s="73"/>
      <c r="G72" s="73"/>
      <c r="H72" s="73"/>
      <c r="I72" s="73"/>
      <c r="J72" s="73">
        <v>1.24</v>
      </c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6"/>
      <c r="AF72" s="76"/>
      <c r="AG72" s="76"/>
      <c r="AH72" s="76"/>
      <c r="AI72" s="76"/>
      <c r="AJ72" s="76"/>
    </row>
    <row r="73" spans="1:36">
      <c r="A73" s="74" t="s">
        <v>214</v>
      </c>
      <c r="B73" s="74" t="s">
        <v>215</v>
      </c>
      <c r="C73" s="73" t="s">
        <v>216</v>
      </c>
      <c r="D73" s="73">
        <v>51.05</v>
      </c>
      <c r="E73" s="73"/>
      <c r="F73" s="73"/>
      <c r="G73" s="73"/>
      <c r="H73" s="73"/>
      <c r="I73" s="73"/>
      <c r="J73" s="73"/>
      <c r="K73" s="73"/>
      <c r="L73" s="73"/>
      <c r="M73" s="73">
        <v>51.05</v>
      </c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73"/>
      <c r="AC73" s="73"/>
      <c r="AD73" s="73"/>
      <c r="AE73" s="76"/>
      <c r="AF73" s="76"/>
      <c r="AG73" s="76"/>
      <c r="AH73" s="76"/>
      <c r="AI73" s="76"/>
      <c r="AJ73" s="76"/>
    </row>
    <row r="74" spans="1:36">
      <c r="A74" s="74" t="s">
        <v>217</v>
      </c>
      <c r="B74" s="74" t="s">
        <v>218</v>
      </c>
      <c r="C74" s="73" t="s">
        <v>219</v>
      </c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3"/>
      <c r="X74" s="73"/>
      <c r="Y74" s="73"/>
      <c r="Z74" s="73"/>
      <c r="AA74" s="73"/>
      <c r="AB74" s="73"/>
      <c r="AC74" s="73"/>
      <c r="AD74" s="73"/>
      <c r="AE74" s="76"/>
      <c r="AF74" s="76"/>
      <c r="AG74" s="76"/>
      <c r="AH74" s="76"/>
      <c r="AI74" s="76"/>
      <c r="AJ74" s="76"/>
    </row>
  </sheetData>
  <mergeCells count="39">
    <mergeCell ref="AH5:AH6"/>
    <mergeCell ref="AI5:AI6"/>
    <mergeCell ref="AJ5:AJ6"/>
    <mergeCell ref="AF5:AF6"/>
    <mergeCell ref="A2:AJ2"/>
    <mergeCell ref="Z5:Z6"/>
    <mergeCell ref="P5:P6"/>
    <mergeCell ref="Q5:Q6"/>
    <mergeCell ref="AG5:AG6"/>
    <mergeCell ref="L5:L6"/>
    <mergeCell ref="M5:M6"/>
    <mergeCell ref="N5:N6"/>
    <mergeCell ref="O5:O6"/>
    <mergeCell ref="AE5:AE6"/>
    <mergeCell ref="G5:G6"/>
    <mergeCell ref="H5:H6"/>
    <mergeCell ref="A1:B1"/>
    <mergeCell ref="AB5:AB6"/>
    <mergeCell ref="AA5:AA6"/>
    <mergeCell ref="AC5:AC6"/>
    <mergeCell ref="AD5:AD6"/>
    <mergeCell ref="V5:V6"/>
    <mergeCell ref="W5:W6"/>
    <mergeCell ref="X5:X6"/>
    <mergeCell ref="Y5:Y6"/>
    <mergeCell ref="A4:A6"/>
    <mergeCell ref="B4:B6"/>
    <mergeCell ref="C4:C6"/>
    <mergeCell ref="D4:D6"/>
    <mergeCell ref="E4:AJ4"/>
    <mergeCell ref="E5:E6"/>
    <mergeCell ref="F5:F6"/>
    <mergeCell ref="I5:I6"/>
    <mergeCell ref="R5:R6"/>
    <mergeCell ref="S5:S6"/>
    <mergeCell ref="T5:T6"/>
    <mergeCell ref="U5:U6"/>
    <mergeCell ref="J5:J6"/>
    <mergeCell ref="K5:K6"/>
  </mergeCells>
  <pageMargins left="0" right="0" top="0.25" bottom="0" header="0.3" footer="0.3"/>
  <pageSetup paperSize="8" scale="7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"/>
  <sheetViews>
    <sheetView showZeros="0" workbookViewId="0">
      <selection activeCell="K19" sqref="K19"/>
    </sheetView>
  </sheetViews>
  <sheetFormatPr defaultRowHeight="12.75"/>
  <cols>
    <col min="1" max="1" width="7.140625" style="1" customWidth="1"/>
    <col min="2" max="2" width="38" style="1" customWidth="1"/>
    <col min="3" max="3" width="8.42578125" style="1" customWidth="1"/>
    <col min="4" max="4" width="12.7109375" style="14" customWidth="1"/>
    <col min="5" max="5" width="13" style="1" customWidth="1"/>
    <col min="6" max="7" width="9.140625" style="1" customWidth="1"/>
    <col min="8" max="10" width="9.140625" style="1"/>
    <col min="11" max="11" width="11.7109375" style="1" bestFit="1" customWidth="1"/>
    <col min="12" max="256" width="9.140625" style="1"/>
    <col min="257" max="257" width="7.140625" style="1" customWidth="1"/>
    <col min="258" max="258" width="42.28515625" style="1" customWidth="1"/>
    <col min="259" max="259" width="8.42578125" style="1" customWidth="1"/>
    <col min="260" max="260" width="12.7109375" style="1" customWidth="1"/>
    <col min="261" max="261" width="13" style="1" customWidth="1"/>
    <col min="262" max="263" width="9.140625" style="1" customWidth="1"/>
    <col min="264" max="266" width="9.140625" style="1"/>
    <col min="267" max="267" width="11.7109375" style="1" bestFit="1" customWidth="1"/>
    <col min="268" max="512" width="9.140625" style="1"/>
    <col min="513" max="513" width="7.140625" style="1" customWidth="1"/>
    <col min="514" max="514" width="42.28515625" style="1" customWidth="1"/>
    <col min="515" max="515" width="8.42578125" style="1" customWidth="1"/>
    <col min="516" max="516" width="12.7109375" style="1" customWidth="1"/>
    <col min="517" max="517" width="13" style="1" customWidth="1"/>
    <col min="518" max="519" width="9.140625" style="1" customWidth="1"/>
    <col min="520" max="522" width="9.140625" style="1"/>
    <col min="523" max="523" width="11.7109375" style="1" bestFit="1" customWidth="1"/>
    <col min="524" max="768" width="9.140625" style="1"/>
    <col min="769" max="769" width="7.140625" style="1" customWidth="1"/>
    <col min="770" max="770" width="42.28515625" style="1" customWidth="1"/>
    <col min="771" max="771" width="8.42578125" style="1" customWidth="1"/>
    <col min="772" max="772" width="12.7109375" style="1" customWidth="1"/>
    <col min="773" max="773" width="13" style="1" customWidth="1"/>
    <col min="774" max="775" width="9.140625" style="1" customWidth="1"/>
    <col min="776" max="778" width="9.140625" style="1"/>
    <col min="779" max="779" width="11.7109375" style="1" bestFit="1" customWidth="1"/>
    <col min="780" max="1024" width="9.140625" style="1"/>
    <col min="1025" max="1025" width="7.140625" style="1" customWidth="1"/>
    <col min="1026" max="1026" width="42.28515625" style="1" customWidth="1"/>
    <col min="1027" max="1027" width="8.42578125" style="1" customWidth="1"/>
    <col min="1028" max="1028" width="12.7109375" style="1" customWidth="1"/>
    <col min="1029" max="1029" width="13" style="1" customWidth="1"/>
    <col min="1030" max="1031" width="9.140625" style="1" customWidth="1"/>
    <col min="1032" max="1034" width="9.140625" style="1"/>
    <col min="1035" max="1035" width="11.7109375" style="1" bestFit="1" customWidth="1"/>
    <col min="1036" max="1280" width="9.140625" style="1"/>
    <col min="1281" max="1281" width="7.140625" style="1" customWidth="1"/>
    <col min="1282" max="1282" width="42.28515625" style="1" customWidth="1"/>
    <col min="1283" max="1283" width="8.42578125" style="1" customWidth="1"/>
    <col min="1284" max="1284" width="12.7109375" style="1" customWidth="1"/>
    <col min="1285" max="1285" width="13" style="1" customWidth="1"/>
    <col min="1286" max="1287" width="9.140625" style="1" customWidth="1"/>
    <col min="1288" max="1290" width="9.140625" style="1"/>
    <col min="1291" max="1291" width="11.7109375" style="1" bestFit="1" customWidth="1"/>
    <col min="1292" max="1536" width="9.140625" style="1"/>
    <col min="1537" max="1537" width="7.140625" style="1" customWidth="1"/>
    <col min="1538" max="1538" width="42.28515625" style="1" customWidth="1"/>
    <col min="1539" max="1539" width="8.42578125" style="1" customWidth="1"/>
    <col min="1540" max="1540" width="12.7109375" style="1" customWidth="1"/>
    <col min="1541" max="1541" width="13" style="1" customWidth="1"/>
    <col min="1542" max="1543" width="9.140625" style="1" customWidth="1"/>
    <col min="1544" max="1546" width="9.140625" style="1"/>
    <col min="1547" max="1547" width="11.7109375" style="1" bestFit="1" customWidth="1"/>
    <col min="1548" max="1792" width="9.140625" style="1"/>
    <col min="1793" max="1793" width="7.140625" style="1" customWidth="1"/>
    <col min="1794" max="1794" width="42.28515625" style="1" customWidth="1"/>
    <col min="1795" max="1795" width="8.42578125" style="1" customWidth="1"/>
    <col min="1796" max="1796" width="12.7109375" style="1" customWidth="1"/>
    <col min="1797" max="1797" width="13" style="1" customWidth="1"/>
    <col min="1798" max="1799" width="9.140625" style="1" customWidth="1"/>
    <col min="1800" max="1802" width="9.140625" style="1"/>
    <col min="1803" max="1803" width="11.7109375" style="1" bestFit="1" customWidth="1"/>
    <col min="1804" max="2048" width="9.140625" style="1"/>
    <col min="2049" max="2049" width="7.140625" style="1" customWidth="1"/>
    <col min="2050" max="2050" width="42.28515625" style="1" customWidth="1"/>
    <col min="2051" max="2051" width="8.42578125" style="1" customWidth="1"/>
    <col min="2052" max="2052" width="12.7109375" style="1" customWidth="1"/>
    <col min="2053" max="2053" width="13" style="1" customWidth="1"/>
    <col min="2054" max="2055" width="9.140625" style="1" customWidth="1"/>
    <col min="2056" max="2058" width="9.140625" style="1"/>
    <col min="2059" max="2059" width="11.7109375" style="1" bestFit="1" customWidth="1"/>
    <col min="2060" max="2304" width="9.140625" style="1"/>
    <col min="2305" max="2305" width="7.140625" style="1" customWidth="1"/>
    <col min="2306" max="2306" width="42.28515625" style="1" customWidth="1"/>
    <col min="2307" max="2307" width="8.42578125" style="1" customWidth="1"/>
    <col min="2308" max="2308" width="12.7109375" style="1" customWidth="1"/>
    <col min="2309" max="2309" width="13" style="1" customWidth="1"/>
    <col min="2310" max="2311" width="9.140625" style="1" customWidth="1"/>
    <col min="2312" max="2314" width="9.140625" style="1"/>
    <col min="2315" max="2315" width="11.7109375" style="1" bestFit="1" customWidth="1"/>
    <col min="2316" max="2560" width="9.140625" style="1"/>
    <col min="2561" max="2561" width="7.140625" style="1" customWidth="1"/>
    <col min="2562" max="2562" width="42.28515625" style="1" customWidth="1"/>
    <col min="2563" max="2563" width="8.42578125" style="1" customWidth="1"/>
    <col min="2564" max="2564" width="12.7109375" style="1" customWidth="1"/>
    <col min="2565" max="2565" width="13" style="1" customWidth="1"/>
    <col min="2566" max="2567" width="9.140625" style="1" customWidth="1"/>
    <col min="2568" max="2570" width="9.140625" style="1"/>
    <col min="2571" max="2571" width="11.7109375" style="1" bestFit="1" customWidth="1"/>
    <col min="2572" max="2816" width="9.140625" style="1"/>
    <col min="2817" max="2817" width="7.140625" style="1" customWidth="1"/>
    <col min="2818" max="2818" width="42.28515625" style="1" customWidth="1"/>
    <col min="2819" max="2819" width="8.42578125" style="1" customWidth="1"/>
    <col min="2820" max="2820" width="12.7109375" style="1" customWidth="1"/>
    <col min="2821" max="2821" width="13" style="1" customWidth="1"/>
    <col min="2822" max="2823" width="9.140625" style="1" customWidth="1"/>
    <col min="2824" max="2826" width="9.140625" style="1"/>
    <col min="2827" max="2827" width="11.7109375" style="1" bestFit="1" customWidth="1"/>
    <col min="2828" max="3072" width="9.140625" style="1"/>
    <col min="3073" max="3073" width="7.140625" style="1" customWidth="1"/>
    <col min="3074" max="3074" width="42.28515625" style="1" customWidth="1"/>
    <col min="3075" max="3075" width="8.42578125" style="1" customWidth="1"/>
    <col min="3076" max="3076" width="12.7109375" style="1" customWidth="1"/>
    <col min="3077" max="3077" width="13" style="1" customWidth="1"/>
    <col min="3078" max="3079" width="9.140625" style="1" customWidth="1"/>
    <col min="3080" max="3082" width="9.140625" style="1"/>
    <col min="3083" max="3083" width="11.7109375" style="1" bestFit="1" customWidth="1"/>
    <col min="3084" max="3328" width="9.140625" style="1"/>
    <col min="3329" max="3329" width="7.140625" style="1" customWidth="1"/>
    <col min="3330" max="3330" width="42.28515625" style="1" customWidth="1"/>
    <col min="3331" max="3331" width="8.42578125" style="1" customWidth="1"/>
    <col min="3332" max="3332" width="12.7109375" style="1" customWidth="1"/>
    <col min="3333" max="3333" width="13" style="1" customWidth="1"/>
    <col min="3334" max="3335" width="9.140625" style="1" customWidth="1"/>
    <col min="3336" max="3338" width="9.140625" style="1"/>
    <col min="3339" max="3339" width="11.7109375" style="1" bestFit="1" customWidth="1"/>
    <col min="3340" max="3584" width="9.140625" style="1"/>
    <col min="3585" max="3585" width="7.140625" style="1" customWidth="1"/>
    <col min="3586" max="3586" width="42.28515625" style="1" customWidth="1"/>
    <col min="3587" max="3587" width="8.42578125" style="1" customWidth="1"/>
    <col min="3588" max="3588" width="12.7109375" style="1" customWidth="1"/>
    <col min="3589" max="3589" width="13" style="1" customWidth="1"/>
    <col min="3590" max="3591" width="9.140625" style="1" customWidth="1"/>
    <col min="3592" max="3594" width="9.140625" style="1"/>
    <col min="3595" max="3595" width="11.7109375" style="1" bestFit="1" customWidth="1"/>
    <col min="3596" max="3840" width="9.140625" style="1"/>
    <col min="3841" max="3841" width="7.140625" style="1" customWidth="1"/>
    <col min="3842" max="3842" width="42.28515625" style="1" customWidth="1"/>
    <col min="3843" max="3843" width="8.42578125" style="1" customWidth="1"/>
    <col min="3844" max="3844" width="12.7109375" style="1" customWidth="1"/>
    <col min="3845" max="3845" width="13" style="1" customWidth="1"/>
    <col min="3846" max="3847" width="9.140625" style="1" customWidth="1"/>
    <col min="3848" max="3850" width="9.140625" style="1"/>
    <col min="3851" max="3851" width="11.7109375" style="1" bestFit="1" customWidth="1"/>
    <col min="3852" max="4096" width="9.140625" style="1"/>
    <col min="4097" max="4097" width="7.140625" style="1" customWidth="1"/>
    <col min="4098" max="4098" width="42.28515625" style="1" customWidth="1"/>
    <col min="4099" max="4099" width="8.42578125" style="1" customWidth="1"/>
    <col min="4100" max="4100" width="12.7109375" style="1" customWidth="1"/>
    <col min="4101" max="4101" width="13" style="1" customWidth="1"/>
    <col min="4102" max="4103" width="9.140625" style="1" customWidth="1"/>
    <col min="4104" max="4106" width="9.140625" style="1"/>
    <col min="4107" max="4107" width="11.7109375" style="1" bestFit="1" customWidth="1"/>
    <col min="4108" max="4352" width="9.140625" style="1"/>
    <col min="4353" max="4353" width="7.140625" style="1" customWidth="1"/>
    <col min="4354" max="4354" width="42.28515625" style="1" customWidth="1"/>
    <col min="4355" max="4355" width="8.42578125" style="1" customWidth="1"/>
    <col min="4356" max="4356" width="12.7109375" style="1" customWidth="1"/>
    <col min="4357" max="4357" width="13" style="1" customWidth="1"/>
    <col min="4358" max="4359" width="9.140625" style="1" customWidth="1"/>
    <col min="4360" max="4362" width="9.140625" style="1"/>
    <col min="4363" max="4363" width="11.7109375" style="1" bestFit="1" customWidth="1"/>
    <col min="4364" max="4608" width="9.140625" style="1"/>
    <col min="4609" max="4609" width="7.140625" style="1" customWidth="1"/>
    <col min="4610" max="4610" width="42.28515625" style="1" customWidth="1"/>
    <col min="4611" max="4611" width="8.42578125" style="1" customWidth="1"/>
    <col min="4612" max="4612" width="12.7109375" style="1" customWidth="1"/>
    <col min="4613" max="4613" width="13" style="1" customWidth="1"/>
    <col min="4614" max="4615" width="9.140625" style="1" customWidth="1"/>
    <col min="4616" max="4618" width="9.140625" style="1"/>
    <col min="4619" max="4619" width="11.7109375" style="1" bestFit="1" customWidth="1"/>
    <col min="4620" max="4864" width="9.140625" style="1"/>
    <col min="4865" max="4865" width="7.140625" style="1" customWidth="1"/>
    <col min="4866" max="4866" width="42.28515625" style="1" customWidth="1"/>
    <col min="4867" max="4867" width="8.42578125" style="1" customWidth="1"/>
    <col min="4868" max="4868" width="12.7109375" style="1" customWidth="1"/>
    <col min="4869" max="4869" width="13" style="1" customWidth="1"/>
    <col min="4870" max="4871" width="9.140625" style="1" customWidth="1"/>
    <col min="4872" max="4874" width="9.140625" style="1"/>
    <col min="4875" max="4875" width="11.7109375" style="1" bestFit="1" customWidth="1"/>
    <col min="4876" max="5120" width="9.140625" style="1"/>
    <col min="5121" max="5121" width="7.140625" style="1" customWidth="1"/>
    <col min="5122" max="5122" width="42.28515625" style="1" customWidth="1"/>
    <col min="5123" max="5123" width="8.42578125" style="1" customWidth="1"/>
    <col min="5124" max="5124" width="12.7109375" style="1" customWidth="1"/>
    <col min="5125" max="5125" width="13" style="1" customWidth="1"/>
    <col min="5126" max="5127" width="9.140625" style="1" customWidth="1"/>
    <col min="5128" max="5130" width="9.140625" style="1"/>
    <col min="5131" max="5131" width="11.7109375" style="1" bestFit="1" customWidth="1"/>
    <col min="5132" max="5376" width="9.140625" style="1"/>
    <col min="5377" max="5377" width="7.140625" style="1" customWidth="1"/>
    <col min="5378" max="5378" width="42.28515625" style="1" customWidth="1"/>
    <col min="5379" max="5379" width="8.42578125" style="1" customWidth="1"/>
    <col min="5380" max="5380" width="12.7109375" style="1" customWidth="1"/>
    <col min="5381" max="5381" width="13" style="1" customWidth="1"/>
    <col min="5382" max="5383" width="9.140625" style="1" customWidth="1"/>
    <col min="5384" max="5386" width="9.140625" style="1"/>
    <col min="5387" max="5387" width="11.7109375" style="1" bestFit="1" customWidth="1"/>
    <col min="5388" max="5632" width="9.140625" style="1"/>
    <col min="5633" max="5633" width="7.140625" style="1" customWidth="1"/>
    <col min="5634" max="5634" width="42.28515625" style="1" customWidth="1"/>
    <col min="5635" max="5635" width="8.42578125" style="1" customWidth="1"/>
    <col min="5636" max="5636" width="12.7109375" style="1" customWidth="1"/>
    <col min="5637" max="5637" width="13" style="1" customWidth="1"/>
    <col min="5638" max="5639" width="9.140625" style="1" customWidth="1"/>
    <col min="5640" max="5642" width="9.140625" style="1"/>
    <col min="5643" max="5643" width="11.7109375" style="1" bestFit="1" customWidth="1"/>
    <col min="5644" max="5888" width="9.140625" style="1"/>
    <col min="5889" max="5889" width="7.140625" style="1" customWidth="1"/>
    <col min="5890" max="5890" width="42.28515625" style="1" customWidth="1"/>
    <col min="5891" max="5891" width="8.42578125" style="1" customWidth="1"/>
    <col min="5892" max="5892" width="12.7109375" style="1" customWidth="1"/>
    <col min="5893" max="5893" width="13" style="1" customWidth="1"/>
    <col min="5894" max="5895" width="9.140625" style="1" customWidth="1"/>
    <col min="5896" max="5898" width="9.140625" style="1"/>
    <col min="5899" max="5899" width="11.7109375" style="1" bestFit="1" customWidth="1"/>
    <col min="5900" max="6144" width="9.140625" style="1"/>
    <col min="6145" max="6145" width="7.140625" style="1" customWidth="1"/>
    <col min="6146" max="6146" width="42.28515625" style="1" customWidth="1"/>
    <col min="6147" max="6147" width="8.42578125" style="1" customWidth="1"/>
    <col min="6148" max="6148" width="12.7109375" style="1" customWidth="1"/>
    <col min="6149" max="6149" width="13" style="1" customWidth="1"/>
    <col min="6150" max="6151" width="9.140625" style="1" customWidth="1"/>
    <col min="6152" max="6154" width="9.140625" style="1"/>
    <col min="6155" max="6155" width="11.7109375" style="1" bestFit="1" customWidth="1"/>
    <col min="6156" max="6400" width="9.140625" style="1"/>
    <col min="6401" max="6401" width="7.140625" style="1" customWidth="1"/>
    <col min="6402" max="6402" width="42.28515625" style="1" customWidth="1"/>
    <col min="6403" max="6403" width="8.42578125" style="1" customWidth="1"/>
    <col min="6404" max="6404" width="12.7109375" style="1" customWidth="1"/>
    <col min="6405" max="6405" width="13" style="1" customWidth="1"/>
    <col min="6406" max="6407" width="9.140625" style="1" customWidth="1"/>
    <col min="6408" max="6410" width="9.140625" style="1"/>
    <col min="6411" max="6411" width="11.7109375" style="1" bestFit="1" customWidth="1"/>
    <col min="6412" max="6656" width="9.140625" style="1"/>
    <col min="6657" max="6657" width="7.140625" style="1" customWidth="1"/>
    <col min="6658" max="6658" width="42.28515625" style="1" customWidth="1"/>
    <col min="6659" max="6659" width="8.42578125" style="1" customWidth="1"/>
    <col min="6660" max="6660" width="12.7109375" style="1" customWidth="1"/>
    <col min="6661" max="6661" width="13" style="1" customWidth="1"/>
    <col min="6662" max="6663" width="9.140625" style="1" customWidth="1"/>
    <col min="6664" max="6666" width="9.140625" style="1"/>
    <col min="6667" max="6667" width="11.7109375" style="1" bestFit="1" customWidth="1"/>
    <col min="6668" max="6912" width="9.140625" style="1"/>
    <col min="6913" max="6913" width="7.140625" style="1" customWidth="1"/>
    <col min="6914" max="6914" width="42.28515625" style="1" customWidth="1"/>
    <col min="6915" max="6915" width="8.42578125" style="1" customWidth="1"/>
    <col min="6916" max="6916" width="12.7109375" style="1" customWidth="1"/>
    <col min="6917" max="6917" width="13" style="1" customWidth="1"/>
    <col min="6918" max="6919" width="9.140625" style="1" customWidth="1"/>
    <col min="6920" max="6922" width="9.140625" style="1"/>
    <col min="6923" max="6923" width="11.7109375" style="1" bestFit="1" customWidth="1"/>
    <col min="6924" max="7168" width="9.140625" style="1"/>
    <col min="7169" max="7169" width="7.140625" style="1" customWidth="1"/>
    <col min="7170" max="7170" width="42.28515625" style="1" customWidth="1"/>
    <col min="7171" max="7171" width="8.42578125" style="1" customWidth="1"/>
    <col min="7172" max="7172" width="12.7109375" style="1" customWidth="1"/>
    <col min="7173" max="7173" width="13" style="1" customWidth="1"/>
    <col min="7174" max="7175" width="9.140625" style="1" customWidth="1"/>
    <col min="7176" max="7178" width="9.140625" style="1"/>
    <col min="7179" max="7179" width="11.7109375" style="1" bestFit="1" customWidth="1"/>
    <col min="7180" max="7424" width="9.140625" style="1"/>
    <col min="7425" max="7425" width="7.140625" style="1" customWidth="1"/>
    <col min="7426" max="7426" width="42.28515625" style="1" customWidth="1"/>
    <col min="7427" max="7427" width="8.42578125" style="1" customWidth="1"/>
    <col min="7428" max="7428" width="12.7109375" style="1" customWidth="1"/>
    <col min="7429" max="7429" width="13" style="1" customWidth="1"/>
    <col min="7430" max="7431" width="9.140625" style="1" customWidth="1"/>
    <col min="7432" max="7434" width="9.140625" style="1"/>
    <col min="7435" max="7435" width="11.7109375" style="1" bestFit="1" customWidth="1"/>
    <col min="7436" max="7680" width="9.140625" style="1"/>
    <col min="7681" max="7681" width="7.140625" style="1" customWidth="1"/>
    <col min="7682" max="7682" width="42.28515625" style="1" customWidth="1"/>
    <col min="7683" max="7683" width="8.42578125" style="1" customWidth="1"/>
    <col min="7684" max="7684" width="12.7109375" style="1" customWidth="1"/>
    <col min="7685" max="7685" width="13" style="1" customWidth="1"/>
    <col min="7686" max="7687" width="9.140625" style="1" customWidth="1"/>
    <col min="7688" max="7690" width="9.140625" style="1"/>
    <col min="7691" max="7691" width="11.7109375" style="1" bestFit="1" customWidth="1"/>
    <col min="7692" max="7936" width="9.140625" style="1"/>
    <col min="7937" max="7937" width="7.140625" style="1" customWidth="1"/>
    <col min="7938" max="7938" width="42.28515625" style="1" customWidth="1"/>
    <col min="7939" max="7939" width="8.42578125" style="1" customWidth="1"/>
    <col min="7940" max="7940" width="12.7109375" style="1" customWidth="1"/>
    <col min="7941" max="7941" width="13" style="1" customWidth="1"/>
    <col min="7942" max="7943" width="9.140625" style="1" customWidth="1"/>
    <col min="7944" max="7946" width="9.140625" style="1"/>
    <col min="7947" max="7947" width="11.7109375" style="1" bestFit="1" customWidth="1"/>
    <col min="7948" max="8192" width="9.140625" style="1"/>
    <col min="8193" max="8193" width="7.140625" style="1" customWidth="1"/>
    <col min="8194" max="8194" width="42.28515625" style="1" customWidth="1"/>
    <col min="8195" max="8195" width="8.42578125" style="1" customWidth="1"/>
    <col min="8196" max="8196" width="12.7109375" style="1" customWidth="1"/>
    <col min="8197" max="8197" width="13" style="1" customWidth="1"/>
    <col min="8198" max="8199" width="9.140625" style="1" customWidth="1"/>
    <col min="8200" max="8202" width="9.140625" style="1"/>
    <col min="8203" max="8203" width="11.7109375" style="1" bestFit="1" customWidth="1"/>
    <col min="8204" max="8448" width="9.140625" style="1"/>
    <col min="8449" max="8449" width="7.140625" style="1" customWidth="1"/>
    <col min="8450" max="8450" width="42.28515625" style="1" customWidth="1"/>
    <col min="8451" max="8451" width="8.42578125" style="1" customWidth="1"/>
    <col min="8452" max="8452" width="12.7109375" style="1" customWidth="1"/>
    <col min="8453" max="8453" width="13" style="1" customWidth="1"/>
    <col min="8454" max="8455" width="9.140625" style="1" customWidth="1"/>
    <col min="8456" max="8458" width="9.140625" style="1"/>
    <col min="8459" max="8459" width="11.7109375" style="1" bestFit="1" customWidth="1"/>
    <col min="8460" max="8704" width="9.140625" style="1"/>
    <col min="8705" max="8705" width="7.140625" style="1" customWidth="1"/>
    <col min="8706" max="8706" width="42.28515625" style="1" customWidth="1"/>
    <col min="8707" max="8707" width="8.42578125" style="1" customWidth="1"/>
    <col min="8708" max="8708" width="12.7109375" style="1" customWidth="1"/>
    <col min="8709" max="8709" width="13" style="1" customWidth="1"/>
    <col min="8710" max="8711" width="9.140625" style="1" customWidth="1"/>
    <col min="8712" max="8714" width="9.140625" style="1"/>
    <col min="8715" max="8715" width="11.7109375" style="1" bestFit="1" customWidth="1"/>
    <col min="8716" max="8960" width="9.140625" style="1"/>
    <col min="8961" max="8961" width="7.140625" style="1" customWidth="1"/>
    <col min="8962" max="8962" width="42.28515625" style="1" customWidth="1"/>
    <col min="8963" max="8963" width="8.42578125" style="1" customWidth="1"/>
    <col min="8964" max="8964" width="12.7109375" style="1" customWidth="1"/>
    <col min="8965" max="8965" width="13" style="1" customWidth="1"/>
    <col min="8966" max="8967" width="9.140625" style="1" customWidth="1"/>
    <col min="8968" max="8970" width="9.140625" style="1"/>
    <col min="8971" max="8971" width="11.7109375" style="1" bestFit="1" customWidth="1"/>
    <col min="8972" max="9216" width="9.140625" style="1"/>
    <col min="9217" max="9217" width="7.140625" style="1" customWidth="1"/>
    <col min="9218" max="9218" width="42.28515625" style="1" customWidth="1"/>
    <col min="9219" max="9219" width="8.42578125" style="1" customWidth="1"/>
    <col min="9220" max="9220" width="12.7109375" style="1" customWidth="1"/>
    <col min="9221" max="9221" width="13" style="1" customWidth="1"/>
    <col min="9222" max="9223" width="9.140625" style="1" customWidth="1"/>
    <col min="9224" max="9226" width="9.140625" style="1"/>
    <col min="9227" max="9227" width="11.7109375" style="1" bestFit="1" customWidth="1"/>
    <col min="9228" max="9472" width="9.140625" style="1"/>
    <col min="9473" max="9473" width="7.140625" style="1" customWidth="1"/>
    <col min="9474" max="9474" width="42.28515625" style="1" customWidth="1"/>
    <col min="9475" max="9475" width="8.42578125" style="1" customWidth="1"/>
    <col min="9476" max="9476" width="12.7109375" style="1" customWidth="1"/>
    <col min="9477" max="9477" width="13" style="1" customWidth="1"/>
    <col min="9478" max="9479" width="9.140625" style="1" customWidth="1"/>
    <col min="9480" max="9482" width="9.140625" style="1"/>
    <col min="9483" max="9483" width="11.7109375" style="1" bestFit="1" customWidth="1"/>
    <col min="9484" max="9728" width="9.140625" style="1"/>
    <col min="9729" max="9729" width="7.140625" style="1" customWidth="1"/>
    <col min="9730" max="9730" width="42.28515625" style="1" customWidth="1"/>
    <col min="9731" max="9731" width="8.42578125" style="1" customWidth="1"/>
    <col min="9732" max="9732" width="12.7109375" style="1" customWidth="1"/>
    <col min="9733" max="9733" width="13" style="1" customWidth="1"/>
    <col min="9734" max="9735" width="9.140625" style="1" customWidth="1"/>
    <col min="9736" max="9738" width="9.140625" style="1"/>
    <col min="9739" max="9739" width="11.7109375" style="1" bestFit="1" customWidth="1"/>
    <col min="9740" max="9984" width="9.140625" style="1"/>
    <col min="9985" max="9985" width="7.140625" style="1" customWidth="1"/>
    <col min="9986" max="9986" width="42.28515625" style="1" customWidth="1"/>
    <col min="9987" max="9987" width="8.42578125" style="1" customWidth="1"/>
    <col min="9988" max="9988" width="12.7109375" style="1" customWidth="1"/>
    <col min="9989" max="9989" width="13" style="1" customWidth="1"/>
    <col min="9990" max="9991" width="9.140625" style="1" customWidth="1"/>
    <col min="9992" max="9994" width="9.140625" style="1"/>
    <col min="9995" max="9995" width="11.7109375" style="1" bestFit="1" customWidth="1"/>
    <col min="9996" max="10240" width="9.140625" style="1"/>
    <col min="10241" max="10241" width="7.140625" style="1" customWidth="1"/>
    <col min="10242" max="10242" width="42.28515625" style="1" customWidth="1"/>
    <col min="10243" max="10243" width="8.42578125" style="1" customWidth="1"/>
    <col min="10244" max="10244" width="12.7109375" style="1" customWidth="1"/>
    <col min="10245" max="10245" width="13" style="1" customWidth="1"/>
    <col min="10246" max="10247" width="9.140625" style="1" customWidth="1"/>
    <col min="10248" max="10250" width="9.140625" style="1"/>
    <col min="10251" max="10251" width="11.7109375" style="1" bestFit="1" customWidth="1"/>
    <col min="10252" max="10496" width="9.140625" style="1"/>
    <col min="10497" max="10497" width="7.140625" style="1" customWidth="1"/>
    <col min="10498" max="10498" width="42.28515625" style="1" customWidth="1"/>
    <col min="10499" max="10499" width="8.42578125" style="1" customWidth="1"/>
    <col min="10500" max="10500" width="12.7109375" style="1" customWidth="1"/>
    <col min="10501" max="10501" width="13" style="1" customWidth="1"/>
    <col min="10502" max="10503" width="9.140625" style="1" customWidth="1"/>
    <col min="10504" max="10506" width="9.140625" style="1"/>
    <col min="10507" max="10507" width="11.7109375" style="1" bestFit="1" customWidth="1"/>
    <col min="10508" max="10752" width="9.140625" style="1"/>
    <col min="10753" max="10753" width="7.140625" style="1" customWidth="1"/>
    <col min="10754" max="10754" width="42.28515625" style="1" customWidth="1"/>
    <col min="10755" max="10755" width="8.42578125" style="1" customWidth="1"/>
    <col min="10756" max="10756" width="12.7109375" style="1" customWidth="1"/>
    <col min="10757" max="10757" width="13" style="1" customWidth="1"/>
    <col min="10758" max="10759" width="9.140625" style="1" customWidth="1"/>
    <col min="10760" max="10762" width="9.140625" style="1"/>
    <col min="10763" max="10763" width="11.7109375" style="1" bestFit="1" customWidth="1"/>
    <col min="10764" max="11008" width="9.140625" style="1"/>
    <col min="11009" max="11009" width="7.140625" style="1" customWidth="1"/>
    <col min="11010" max="11010" width="42.28515625" style="1" customWidth="1"/>
    <col min="11011" max="11011" width="8.42578125" style="1" customWidth="1"/>
    <col min="11012" max="11012" width="12.7109375" style="1" customWidth="1"/>
    <col min="11013" max="11013" width="13" style="1" customWidth="1"/>
    <col min="11014" max="11015" width="9.140625" style="1" customWidth="1"/>
    <col min="11016" max="11018" width="9.140625" style="1"/>
    <col min="11019" max="11019" width="11.7109375" style="1" bestFit="1" customWidth="1"/>
    <col min="11020" max="11264" width="9.140625" style="1"/>
    <col min="11265" max="11265" width="7.140625" style="1" customWidth="1"/>
    <col min="11266" max="11266" width="42.28515625" style="1" customWidth="1"/>
    <col min="11267" max="11267" width="8.42578125" style="1" customWidth="1"/>
    <col min="11268" max="11268" width="12.7109375" style="1" customWidth="1"/>
    <col min="11269" max="11269" width="13" style="1" customWidth="1"/>
    <col min="11270" max="11271" width="9.140625" style="1" customWidth="1"/>
    <col min="11272" max="11274" width="9.140625" style="1"/>
    <col min="11275" max="11275" width="11.7109375" style="1" bestFit="1" customWidth="1"/>
    <col min="11276" max="11520" width="9.140625" style="1"/>
    <col min="11521" max="11521" width="7.140625" style="1" customWidth="1"/>
    <col min="11522" max="11522" width="42.28515625" style="1" customWidth="1"/>
    <col min="11523" max="11523" width="8.42578125" style="1" customWidth="1"/>
    <col min="11524" max="11524" width="12.7109375" style="1" customWidth="1"/>
    <col min="11525" max="11525" width="13" style="1" customWidth="1"/>
    <col min="11526" max="11527" width="9.140625" style="1" customWidth="1"/>
    <col min="11528" max="11530" width="9.140625" style="1"/>
    <col min="11531" max="11531" width="11.7109375" style="1" bestFit="1" customWidth="1"/>
    <col min="11532" max="11776" width="9.140625" style="1"/>
    <col min="11777" max="11777" width="7.140625" style="1" customWidth="1"/>
    <col min="11778" max="11778" width="42.28515625" style="1" customWidth="1"/>
    <col min="11779" max="11779" width="8.42578125" style="1" customWidth="1"/>
    <col min="11780" max="11780" width="12.7109375" style="1" customWidth="1"/>
    <col min="11781" max="11781" width="13" style="1" customWidth="1"/>
    <col min="11782" max="11783" width="9.140625" style="1" customWidth="1"/>
    <col min="11784" max="11786" width="9.140625" style="1"/>
    <col min="11787" max="11787" width="11.7109375" style="1" bestFit="1" customWidth="1"/>
    <col min="11788" max="12032" width="9.140625" style="1"/>
    <col min="12033" max="12033" width="7.140625" style="1" customWidth="1"/>
    <col min="12034" max="12034" width="42.28515625" style="1" customWidth="1"/>
    <col min="12035" max="12035" width="8.42578125" style="1" customWidth="1"/>
    <col min="12036" max="12036" width="12.7109375" style="1" customWidth="1"/>
    <col min="12037" max="12037" width="13" style="1" customWidth="1"/>
    <col min="12038" max="12039" width="9.140625" style="1" customWidth="1"/>
    <col min="12040" max="12042" width="9.140625" style="1"/>
    <col min="12043" max="12043" width="11.7109375" style="1" bestFit="1" customWidth="1"/>
    <col min="12044" max="12288" width="9.140625" style="1"/>
    <col min="12289" max="12289" width="7.140625" style="1" customWidth="1"/>
    <col min="12290" max="12290" width="42.28515625" style="1" customWidth="1"/>
    <col min="12291" max="12291" width="8.42578125" style="1" customWidth="1"/>
    <col min="12292" max="12292" width="12.7109375" style="1" customWidth="1"/>
    <col min="12293" max="12293" width="13" style="1" customWidth="1"/>
    <col min="12294" max="12295" width="9.140625" style="1" customWidth="1"/>
    <col min="12296" max="12298" width="9.140625" style="1"/>
    <col min="12299" max="12299" width="11.7109375" style="1" bestFit="1" customWidth="1"/>
    <col min="12300" max="12544" width="9.140625" style="1"/>
    <col min="12545" max="12545" width="7.140625" style="1" customWidth="1"/>
    <col min="12546" max="12546" width="42.28515625" style="1" customWidth="1"/>
    <col min="12547" max="12547" width="8.42578125" style="1" customWidth="1"/>
    <col min="12548" max="12548" width="12.7109375" style="1" customWidth="1"/>
    <col min="12549" max="12549" width="13" style="1" customWidth="1"/>
    <col min="12550" max="12551" width="9.140625" style="1" customWidth="1"/>
    <col min="12552" max="12554" width="9.140625" style="1"/>
    <col min="12555" max="12555" width="11.7109375" style="1" bestFit="1" customWidth="1"/>
    <col min="12556" max="12800" width="9.140625" style="1"/>
    <col min="12801" max="12801" width="7.140625" style="1" customWidth="1"/>
    <col min="12802" max="12802" width="42.28515625" style="1" customWidth="1"/>
    <col min="12803" max="12803" width="8.42578125" style="1" customWidth="1"/>
    <col min="12804" max="12804" width="12.7109375" style="1" customWidth="1"/>
    <col min="12805" max="12805" width="13" style="1" customWidth="1"/>
    <col min="12806" max="12807" width="9.140625" style="1" customWidth="1"/>
    <col min="12808" max="12810" width="9.140625" style="1"/>
    <col min="12811" max="12811" width="11.7109375" style="1" bestFit="1" customWidth="1"/>
    <col min="12812" max="13056" width="9.140625" style="1"/>
    <col min="13057" max="13057" width="7.140625" style="1" customWidth="1"/>
    <col min="13058" max="13058" width="42.28515625" style="1" customWidth="1"/>
    <col min="13059" max="13059" width="8.42578125" style="1" customWidth="1"/>
    <col min="13060" max="13060" width="12.7109375" style="1" customWidth="1"/>
    <col min="13061" max="13061" width="13" style="1" customWidth="1"/>
    <col min="13062" max="13063" width="9.140625" style="1" customWidth="1"/>
    <col min="13064" max="13066" width="9.140625" style="1"/>
    <col min="13067" max="13067" width="11.7109375" style="1" bestFit="1" customWidth="1"/>
    <col min="13068" max="13312" width="9.140625" style="1"/>
    <col min="13313" max="13313" width="7.140625" style="1" customWidth="1"/>
    <col min="13314" max="13314" width="42.28515625" style="1" customWidth="1"/>
    <col min="13315" max="13315" width="8.42578125" style="1" customWidth="1"/>
    <col min="13316" max="13316" width="12.7109375" style="1" customWidth="1"/>
    <col min="13317" max="13317" width="13" style="1" customWidth="1"/>
    <col min="13318" max="13319" width="9.140625" style="1" customWidth="1"/>
    <col min="13320" max="13322" width="9.140625" style="1"/>
    <col min="13323" max="13323" width="11.7109375" style="1" bestFit="1" customWidth="1"/>
    <col min="13324" max="13568" width="9.140625" style="1"/>
    <col min="13569" max="13569" width="7.140625" style="1" customWidth="1"/>
    <col min="13570" max="13570" width="42.28515625" style="1" customWidth="1"/>
    <col min="13571" max="13571" width="8.42578125" style="1" customWidth="1"/>
    <col min="13572" max="13572" width="12.7109375" style="1" customWidth="1"/>
    <col min="13573" max="13573" width="13" style="1" customWidth="1"/>
    <col min="13574" max="13575" width="9.140625" style="1" customWidth="1"/>
    <col min="13576" max="13578" width="9.140625" style="1"/>
    <col min="13579" max="13579" width="11.7109375" style="1" bestFit="1" customWidth="1"/>
    <col min="13580" max="13824" width="9.140625" style="1"/>
    <col min="13825" max="13825" width="7.140625" style="1" customWidth="1"/>
    <col min="13826" max="13826" width="42.28515625" style="1" customWidth="1"/>
    <col min="13827" max="13827" width="8.42578125" style="1" customWidth="1"/>
    <col min="13828" max="13828" width="12.7109375" style="1" customWidth="1"/>
    <col min="13829" max="13829" width="13" style="1" customWidth="1"/>
    <col min="13830" max="13831" width="9.140625" style="1" customWidth="1"/>
    <col min="13832" max="13834" width="9.140625" style="1"/>
    <col min="13835" max="13835" width="11.7109375" style="1" bestFit="1" customWidth="1"/>
    <col min="13836" max="14080" width="9.140625" style="1"/>
    <col min="14081" max="14081" width="7.140625" style="1" customWidth="1"/>
    <col min="14082" max="14082" width="42.28515625" style="1" customWidth="1"/>
    <col min="14083" max="14083" width="8.42578125" style="1" customWidth="1"/>
    <col min="14084" max="14084" width="12.7109375" style="1" customWidth="1"/>
    <col min="14085" max="14085" width="13" style="1" customWidth="1"/>
    <col min="14086" max="14087" width="9.140625" style="1" customWidth="1"/>
    <col min="14088" max="14090" width="9.140625" style="1"/>
    <col min="14091" max="14091" width="11.7109375" style="1" bestFit="1" customWidth="1"/>
    <col min="14092" max="14336" width="9.140625" style="1"/>
    <col min="14337" max="14337" width="7.140625" style="1" customWidth="1"/>
    <col min="14338" max="14338" width="42.28515625" style="1" customWidth="1"/>
    <col min="14339" max="14339" width="8.42578125" style="1" customWidth="1"/>
    <col min="14340" max="14340" width="12.7109375" style="1" customWidth="1"/>
    <col min="14341" max="14341" width="13" style="1" customWidth="1"/>
    <col min="14342" max="14343" width="9.140625" style="1" customWidth="1"/>
    <col min="14344" max="14346" width="9.140625" style="1"/>
    <col min="14347" max="14347" width="11.7109375" style="1" bestFit="1" customWidth="1"/>
    <col min="14348" max="14592" width="9.140625" style="1"/>
    <col min="14593" max="14593" width="7.140625" style="1" customWidth="1"/>
    <col min="14594" max="14594" width="42.28515625" style="1" customWidth="1"/>
    <col min="14595" max="14595" width="8.42578125" style="1" customWidth="1"/>
    <col min="14596" max="14596" width="12.7109375" style="1" customWidth="1"/>
    <col min="14597" max="14597" width="13" style="1" customWidth="1"/>
    <col min="14598" max="14599" width="9.140625" style="1" customWidth="1"/>
    <col min="14600" max="14602" width="9.140625" style="1"/>
    <col min="14603" max="14603" width="11.7109375" style="1" bestFit="1" customWidth="1"/>
    <col min="14604" max="14848" width="9.140625" style="1"/>
    <col min="14849" max="14849" width="7.140625" style="1" customWidth="1"/>
    <col min="14850" max="14850" width="42.28515625" style="1" customWidth="1"/>
    <col min="14851" max="14851" width="8.42578125" style="1" customWidth="1"/>
    <col min="14852" max="14852" width="12.7109375" style="1" customWidth="1"/>
    <col min="14853" max="14853" width="13" style="1" customWidth="1"/>
    <col min="14854" max="14855" width="9.140625" style="1" customWidth="1"/>
    <col min="14856" max="14858" width="9.140625" style="1"/>
    <col min="14859" max="14859" width="11.7109375" style="1" bestFit="1" customWidth="1"/>
    <col min="14860" max="15104" width="9.140625" style="1"/>
    <col min="15105" max="15105" width="7.140625" style="1" customWidth="1"/>
    <col min="15106" max="15106" width="42.28515625" style="1" customWidth="1"/>
    <col min="15107" max="15107" width="8.42578125" style="1" customWidth="1"/>
    <col min="15108" max="15108" width="12.7109375" style="1" customWidth="1"/>
    <col min="15109" max="15109" width="13" style="1" customWidth="1"/>
    <col min="15110" max="15111" width="9.140625" style="1" customWidth="1"/>
    <col min="15112" max="15114" width="9.140625" style="1"/>
    <col min="15115" max="15115" width="11.7109375" style="1" bestFit="1" customWidth="1"/>
    <col min="15116" max="15360" width="9.140625" style="1"/>
    <col min="15361" max="15361" width="7.140625" style="1" customWidth="1"/>
    <col min="15362" max="15362" width="42.28515625" style="1" customWidth="1"/>
    <col min="15363" max="15363" width="8.42578125" style="1" customWidth="1"/>
    <col min="15364" max="15364" width="12.7109375" style="1" customWidth="1"/>
    <col min="15365" max="15365" width="13" style="1" customWidth="1"/>
    <col min="15366" max="15367" width="9.140625" style="1" customWidth="1"/>
    <col min="15368" max="15370" width="9.140625" style="1"/>
    <col min="15371" max="15371" width="11.7109375" style="1" bestFit="1" customWidth="1"/>
    <col min="15372" max="15616" width="9.140625" style="1"/>
    <col min="15617" max="15617" width="7.140625" style="1" customWidth="1"/>
    <col min="15618" max="15618" width="42.28515625" style="1" customWidth="1"/>
    <col min="15619" max="15619" width="8.42578125" style="1" customWidth="1"/>
    <col min="15620" max="15620" width="12.7109375" style="1" customWidth="1"/>
    <col min="15621" max="15621" width="13" style="1" customWidth="1"/>
    <col min="15622" max="15623" width="9.140625" style="1" customWidth="1"/>
    <col min="15624" max="15626" width="9.140625" style="1"/>
    <col min="15627" max="15627" width="11.7109375" style="1" bestFit="1" customWidth="1"/>
    <col min="15628" max="15872" width="9.140625" style="1"/>
    <col min="15873" max="15873" width="7.140625" style="1" customWidth="1"/>
    <col min="15874" max="15874" width="42.28515625" style="1" customWidth="1"/>
    <col min="15875" max="15875" width="8.42578125" style="1" customWidth="1"/>
    <col min="15876" max="15876" width="12.7109375" style="1" customWidth="1"/>
    <col min="15877" max="15877" width="13" style="1" customWidth="1"/>
    <col min="15878" max="15879" width="9.140625" style="1" customWidth="1"/>
    <col min="15880" max="15882" width="9.140625" style="1"/>
    <col min="15883" max="15883" width="11.7109375" style="1" bestFit="1" customWidth="1"/>
    <col min="15884" max="16128" width="9.140625" style="1"/>
    <col min="16129" max="16129" width="7.140625" style="1" customWidth="1"/>
    <col min="16130" max="16130" width="42.28515625" style="1" customWidth="1"/>
    <col min="16131" max="16131" width="8.42578125" style="1" customWidth="1"/>
    <col min="16132" max="16132" width="12.7109375" style="1" customWidth="1"/>
    <col min="16133" max="16133" width="13" style="1" customWidth="1"/>
    <col min="16134" max="16135" width="9.140625" style="1" customWidth="1"/>
    <col min="16136" max="16138" width="9.140625" style="1"/>
    <col min="16139" max="16139" width="11.7109375" style="1" bestFit="1" customWidth="1"/>
    <col min="16140" max="16384" width="9.140625" style="1"/>
  </cols>
  <sheetData>
    <row r="1" spans="1:7">
      <c r="A1" s="13" t="s">
        <v>314</v>
      </c>
    </row>
    <row r="2" spans="1:7" ht="15.75">
      <c r="A2" s="146" t="s">
        <v>315</v>
      </c>
      <c r="B2" s="146"/>
      <c r="C2" s="146"/>
      <c r="D2" s="146"/>
      <c r="E2" s="146"/>
      <c r="F2" s="146"/>
      <c r="G2" s="146"/>
    </row>
    <row r="3" spans="1:7" ht="15.75">
      <c r="A3" s="147" t="s">
        <v>316</v>
      </c>
      <c r="B3" s="147"/>
      <c r="C3" s="147"/>
      <c r="D3" s="147"/>
      <c r="E3" s="147"/>
      <c r="F3" s="147"/>
      <c r="G3" s="147"/>
    </row>
    <row r="4" spans="1:7">
      <c r="G4" s="15" t="s">
        <v>223</v>
      </c>
    </row>
    <row r="5" spans="1:7">
      <c r="A5" s="148" t="s">
        <v>317</v>
      </c>
      <c r="B5" s="148" t="s">
        <v>1</v>
      </c>
      <c r="C5" s="148" t="s">
        <v>2</v>
      </c>
      <c r="D5" s="149" t="s">
        <v>318</v>
      </c>
      <c r="E5" s="148" t="s">
        <v>319</v>
      </c>
      <c r="F5" s="148"/>
      <c r="G5" s="148"/>
    </row>
    <row r="6" spans="1:7">
      <c r="A6" s="148"/>
      <c r="B6" s="148"/>
      <c r="C6" s="148"/>
      <c r="D6" s="149"/>
      <c r="E6" s="148" t="s">
        <v>320</v>
      </c>
      <c r="F6" s="148" t="s">
        <v>321</v>
      </c>
      <c r="G6" s="148"/>
    </row>
    <row r="7" spans="1:7" ht="25.5">
      <c r="A7" s="148"/>
      <c r="B7" s="148"/>
      <c r="C7" s="148"/>
      <c r="D7" s="149"/>
      <c r="E7" s="148"/>
      <c r="F7" s="83" t="s">
        <v>322</v>
      </c>
      <c r="G7" s="83" t="s">
        <v>323</v>
      </c>
    </row>
    <row r="8" spans="1:7" ht="25.5">
      <c r="A8" s="84">
        <v>-1</v>
      </c>
      <c r="B8" s="84">
        <v>-2</v>
      </c>
      <c r="C8" s="84">
        <v>-3</v>
      </c>
      <c r="D8" s="84">
        <v>-4</v>
      </c>
      <c r="E8" s="84">
        <v>-5</v>
      </c>
      <c r="F8" s="85" t="s">
        <v>324</v>
      </c>
      <c r="G8" s="85" t="s">
        <v>325</v>
      </c>
    </row>
    <row r="9" spans="1:7">
      <c r="A9" s="85"/>
      <c r="B9" s="86" t="s">
        <v>326</v>
      </c>
      <c r="C9" s="25"/>
      <c r="D9" s="16">
        <f>E9</f>
        <v>29004.528352999991</v>
      </c>
      <c r="E9" s="87">
        <f>'[1]BIEU 1'!E9</f>
        <v>29004.528352999991</v>
      </c>
      <c r="F9" s="88"/>
      <c r="G9" s="89">
        <f>E9/D9*100</f>
        <v>100</v>
      </c>
    </row>
    <row r="10" spans="1:7" s="13" customFormat="1">
      <c r="A10" s="90">
        <v>1</v>
      </c>
      <c r="B10" s="90" t="s">
        <v>39</v>
      </c>
      <c r="C10" s="91" t="s">
        <v>40</v>
      </c>
      <c r="D10" s="92">
        <v>18759.798930000001</v>
      </c>
      <c r="E10" s="87">
        <f>'[1]BIEU 1'!E10</f>
        <v>19247.532590999999</v>
      </c>
      <c r="F10" s="89">
        <f>E10-D10</f>
        <v>487.73366099999839</v>
      </c>
      <c r="G10" s="88">
        <f t="shared" ref="G10:G24" si="0">E10/D10*100</f>
        <v>102.59988746585142</v>
      </c>
    </row>
    <row r="11" spans="1:7">
      <c r="A11" s="17"/>
      <c r="B11" s="18" t="s">
        <v>41</v>
      </c>
      <c r="C11" s="17"/>
      <c r="D11" s="87"/>
      <c r="E11" s="93"/>
      <c r="F11" s="88">
        <f t="shared" ref="F11:F71" si="1">E11-D11</f>
        <v>0</v>
      </c>
      <c r="G11" s="88"/>
    </row>
    <row r="12" spans="1:7">
      <c r="A12" s="19" t="s">
        <v>42</v>
      </c>
      <c r="B12" s="20" t="s">
        <v>43</v>
      </c>
      <c r="C12" s="19" t="s">
        <v>44</v>
      </c>
      <c r="D12" s="21">
        <v>10883.532810000002</v>
      </c>
      <c r="E12" s="93">
        <f>'[1]BIEU 1'!E12</f>
        <v>11086.737591000005</v>
      </c>
      <c r="F12" s="88">
        <f t="shared" si="1"/>
        <v>203.20478100000219</v>
      </c>
      <c r="G12" s="88">
        <f t="shared" si="0"/>
        <v>101.86708474672209</v>
      </c>
    </row>
    <row r="13" spans="1:7">
      <c r="A13" s="17"/>
      <c r="B13" s="22" t="s">
        <v>307</v>
      </c>
      <c r="C13" s="17" t="s">
        <v>47</v>
      </c>
      <c r="D13" s="21">
        <v>10462.292810000003</v>
      </c>
      <c r="E13" s="93">
        <f>'[1]BIEU 1'!E13</f>
        <v>10639.803139000001</v>
      </c>
      <c r="F13" s="88">
        <f>E13-D13</f>
        <v>177.51032899999882</v>
      </c>
      <c r="G13" s="88">
        <f t="shared" si="0"/>
        <v>101.69666756822492</v>
      </c>
    </row>
    <row r="14" spans="1:7">
      <c r="A14" s="17"/>
      <c r="B14" s="22" t="s">
        <v>309</v>
      </c>
      <c r="C14" s="17" t="s">
        <v>272</v>
      </c>
      <c r="D14" s="93">
        <v>527.99268299999994</v>
      </c>
      <c r="E14" s="93">
        <f>'[1]BIEU 1'!E14</f>
        <v>446.93445200000002</v>
      </c>
      <c r="F14" s="88">
        <f t="shared" si="1"/>
        <v>-81.058230999999921</v>
      </c>
      <c r="G14" s="88">
        <f t="shared" si="0"/>
        <v>84.647849561203117</v>
      </c>
    </row>
    <row r="15" spans="1:7">
      <c r="A15" s="19" t="s">
        <v>48</v>
      </c>
      <c r="B15" s="20" t="s">
        <v>49</v>
      </c>
      <c r="C15" s="19" t="s">
        <v>50</v>
      </c>
      <c r="D15" s="21">
        <v>1007.46201</v>
      </c>
      <c r="E15" s="93">
        <f>'[1]BIEU 1'!E15</f>
        <v>1015.1438730000001</v>
      </c>
      <c r="F15" s="88">
        <f t="shared" si="1"/>
        <v>7.6818630000001349</v>
      </c>
      <c r="G15" s="88">
        <f t="shared" si="0"/>
        <v>100.76249654316992</v>
      </c>
    </row>
    <row r="16" spans="1:7">
      <c r="A16" s="19" t="s">
        <v>51</v>
      </c>
      <c r="B16" s="20" t="s">
        <v>52</v>
      </c>
      <c r="C16" s="19" t="s">
        <v>53</v>
      </c>
      <c r="D16" s="21">
        <v>1548.35</v>
      </c>
      <c r="E16" s="93">
        <f>'[1]BIEU 1'!E16</f>
        <v>1562.207414</v>
      </c>
      <c r="F16" s="88">
        <f t="shared" si="1"/>
        <v>13.857414000000063</v>
      </c>
      <c r="G16" s="88">
        <f t="shared" si="0"/>
        <v>100.89497942971551</v>
      </c>
    </row>
    <row r="17" spans="1:7">
      <c r="A17" s="19" t="s">
        <v>54</v>
      </c>
      <c r="B17" s="20" t="s">
        <v>55</v>
      </c>
      <c r="C17" s="19" t="s">
        <v>56</v>
      </c>
      <c r="D17" s="21">
        <v>1094.1500000000001</v>
      </c>
      <c r="E17" s="93">
        <f>'[1]BIEU 1'!E17</f>
        <v>1094.1500000000001</v>
      </c>
      <c r="F17" s="88">
        <f>E17-D17</f>
        <v>0</v>
      </c>
      <c r="G17" s="88">
        <f t="shared" si="0"/>
        <v>100</v>
      </c>
    </row>
    <row r="18" spans="1:7">
      <c r="A18" s="19" t="s">
        <v>57</v>
      </c>
      <c r="B18" s="20" t="s">
        <v>58</v>
      </c>
      <c r="C18" s="19" t="s">
        <v>59</v>
      </c>
      <c r="D18" s="21"/>
      <c r="E18" s="93"/>
      <c r="F18" s="88"/>
      <c r="G18" s="88"/>
    </row>
    <row r="19" spans="1:7">
      <c r="A19" s="19" t="s">
        <v>61</v>
      </c>
      <c r="B19" s="20" t="s">
        <v>62</v>
      </c>
      <c r="C19" s="19" t="s">
        <v>63</v>
      </c>
      <c r="D19" s="21">
        <v>3591.84</v>
      </c>
      <c r="E19" s="93">
        <f>'[1]BIEU 1'!E19</f>
        <v>3741.5623809999997</v>
      </c>
      <c r="F19" s="88">
        <f t="shared" si="1"/>
        <v>149.72238099999959</v>
      </c>
      <c r="G19" s="88">
        <f t="shared" si="0"/>
        <v>104.16840340883779</v>
      </c>
    </row>
    <row r="20" spans="1:7" ht="25.5">
      <c r="A20" s="17"/>
      <c r="B20" s="18" t="s">
        <v>239</v>
      </c>
      <c r="C20" s="17" t="s">
        <v>64</v>
      </c>
      <c r="D20" s="93">
        <v>0.88</v>
      </c>
      <c r="E20" s="93">
        <f>'[1]BIEU 1'!E20</f>
        <v>0.88</v>
      </c>
      <c r="F20" s="88">
        <f t="shared" si="1"/>
        <v>0</v>
      </c>
      <c r="G20" s="88"/>
    </row>
    <row r="21" spans="1:7">
      <c r="A21" s="19" t="s">
        <v>65</v>
      </c>
      <c r="B21" s="20" t="s">
        <v>66</v>
      </c>
      <c r="C21" s="19" t="s">
        <v>67</v>
      </c>
      <c r="D21" s="21">
        <v>436.64411000000001</v>
      </c>
      <c r="E21" s="93">
        <f>'[1]BIEU 1'!E21</f>
        <v>525.78227500000003</v>
      </c>
      <c r="F21" s="88">
        <f t="shared" si="1"/>
        <v>89.138165000000015</v>
      </c>
      <c r="G21" s="88">
        <f t="shared" si="0"/>
        <v>120.41437476392387</v>
      </c>
    </row>
    <row r="22" spans="1:7">
      <c r="A22" s="19" t="s">
        <v>68</v>
      </c>
      <c r="B22" s="20" t="s">
        <v>69</v>
      </c>
      <c r="C22" s="19" t="s">
        <v>70</v>
      </c>
      <c r="D22" s="21"/>
      <c r="E22" s="93"/>
      <c r="F22" s="88"/>
      <c r="G22" s="88"/>
    </row>
    <row r="23" spans="1:7">
      <c r="A23" s="19" t="s">
        <v>71</v>
      </c>
      <c r="B23" s="20" t="s">
        <v>72</v>
      </c>
      <c r="C23" s="19" t="s">
        <v>73</v>
      </c>
      <c r="D23" s="21"/>
      <c r="E23" s="93"/>
      <c r="F23" s="88"/>
      <c r="G23" s="88"/>
    </row>
    <row r="24" spans="1:7">
      <c r="A24" s="19" t="s">
        <v>74</v>
      </c>
      <c r="B24" s="20" t="s">
        <v>75</v>
      </c>
      <c r="C24" s="19" t="s">
        <v>76</v>
      </c>
      <c r="D24" s="21">
        <v>197.82</v>
      </c>
      <c r="E24" s="93">
        <f>'[1]BIEU 1'!E24</f>
        <v>221.94905699999998</v>
      </c>
      <c r="F24" s="88">
        <f t="shared" si="1"/>
        <v>24.129056999999989</v>
      </c>
      <c r="G24" s="88">
        <f t="shared" si="0"/>
        <v>112.19748104337275</v>
      </c>
    </row>
    <row r="25" spans="1:7">
      <c r="A25" s="83" t="s">
        <v>327</v>
      </c>
      <c r="B25" s="94" t="s">
        <v>77</v>
      </c>
      <c r="C25" s="83" t="s">
        <v>78</v>
      </c>
      <c r="D25" s="23">
        <v>9980.8231099999975</v>
      </c>
      <c r="E25" s="87">
        <f>'[1]BIEU 1'!E25</f>
        <v>9491.8908849999989</v>
      </c>
      <c r="F25" s="89">
        <f t="shared" si="1"/>
        <v>-488.93222499999865</v>
      </c>
      <c r="G25" s="89">
        <f>E25/D25*100</f>
        <v>95.101283535321585</v>
      </c>
    </row>
    <row r="26" spans="1:7" ht="13.5">
      <c r="A26" s="95"/>
      <c r="B26" s="18" t="s">
        <v>41</v>
      </c>
      <c r="C26" s="95"/>
      <c r="D26" s="87"/>
      <c r="E26" s="93"/>
      <c r="F26" s="88"/>
      <c r="G26" s="89"/>
    </row>
    <row r="27" spans="1:7">
      <c r="A27" s="19" t="s">
        <v>79</v>
      </c>
      <c r="B27" s="96" t="s">
        <v>80</v>
      </c>
      <c r="C27" s="19" t="s">
        <v>81</v>
      </c>
      <c r="D27" s="21">
        <v>4300.6884799999989</v>
      </c>
      <c r="E27" s="93"/>
      <c r="F27" s="88"/>
      <c r="G27" s="89"/>
    </row>
    <row r="28" spans="1:7">
      <c r="A28" s="19" t="s">
        <v>83</v>
      </c>
      <c r="B28" s="96" t="s">
        <v>84</v>
      </c>
      <c r="C28" s="19" t="s">
        <v>85</v>
      </c>
      <c r="D28" s="21">
        <v>406.64</v>
      </c>
      <c r="E28" s="93"/>
      <c r="F28" s="88"/>
      <c r="G28" s="89"/>
    </row>
    <row r="29" spans="1:7">
      <c r="A29" s="19" t="s">
        <v>86</v>
      </c>
      <c r="B29" s="96" t="s">
        <v>87</v>
      </c>
      <c r="C29" s="19" t="s">
        <v>88</v>
      </c>
      <c r="D29" s="21">
        <v>21.62</v>
      </c>
      <c r="E29" s="93"/>
      <c r="F29" s="88"/>
      <c r="G29" s="89"/>
    </row>
    <row r="30" spans="1:7">
      <c r="A30" s="19" t="s">
        <v>89</v>
      </c>
      <c r="B30" s="20" t="s">
        <v>90</v>
      </c>
      <c r="C30" s="19" t="s">
        <v>91</v>
      </c>
      <c r="D30" s="21">
        <v>126.74</v>
      </c>
      <c r="E30" s="93">
        <f>'[1]BIEU 1'!E30</f>
        <v>126.737781</v>
      </c>
      <c r="F30" s="88"/>
      <c r="G30" s="88">
        <f>E30/D30*100</f>
        <v>99.998249171532265</v>
      </c>
    </row>
    <row r="31" spans="1:7">
      <c r="A31" s="19" t="s">
        <v>92</v>
      </c>
      <c r="B31" s="20" t="s">
        <v>93</v>
      </c>
      <c r="C31" s="19" t="s">
        <v>94</v>
      </c>
      <c r="D31" s="21">
        <v>1.8100000000000007</v>
      </c>
      <c r="E31" s="93">
        <f>'[1]BIEU 1'!E31</f>
        <v>0.61</v>
      </c>
      <c r="F31" s="88">
        <f t="shared" si="1"/>
        <v>-1.2000000000000006</v>
      </c>
      <c r="G31" s="88">
        <f>E31/D31*100</f>
        <v>33.701657458563524</v>
      </c>
    </row>
    <row r="32" spans="1:7">
      <c r="A32" s="19" t="s">
        <v>95</v>
      </c>
      <c r="B32" s="96" t="s">
        <v>96</v>
      </c>
      <c r="C32" s="19" t="s">
        <v>97</v>
      </c>
      <c r="D32" s="21">
        <f>D34+D35+D36+D37+D38+D39+D40+D41+D42+D43</f>
        <v>227.03822199999999</v>
      </c>
      <c r="E32" s="21">
        <f>E34+E35+E36+E37+E38+E39+E40+E41+E42+E43</f>
        <v>224.04447599999995</v>
      </c>
      <c r="F32" s="88">
        <f t="shared" si="1"/>
        <v>-2.9937460000000442</v>
      </c>
      <c r="G32" s="88">
        <f>E32/D32*100</f>
        <v>98.681391188836898</v>
      </c>
    </row>
    <row r="33" spans="1:7">
      <c r="A33" s="19"/>
      <c r="B33" s="97" t="s">
        <v>41</v>
      </c>
      <c r="C33" s="98"/>
      <c r="D33" s="21"/>
      <c r="E33" s="93"/>
      <c r="F33" s="88"/>
      <c r="G33" s="88"/>
    </row>
    <row r="34" spans="1:7">
      <c r="A34" s="19" t="s">
        <v>98</v>
      </c>
      <c r="B34" s="96" t="s">
        <v>99</v>
      </c>
      <c r="C34" s="19" t="s">
        <v>100</v>
      </c>
      <c r="D34" s="21">
        <v>40.479999999999997</v>
      </c>
      <c r="E34" s="93">
        <f>'[1]BIEU 1'!E34</f>
        <v>38.573653</v>
      </c>
      <c r="F34" s="88">
        <f t="shared" si="1"/>
        <v>-1.9063469999999967</v>
      </c>
      <c r="G34" s="88">
        <f t="shared" ref="G34:G71" si="2">E34/D34*100</f>
        <v>95.290644762845858</v>
      </c>
    </row>
    <row r="35" spans="1:7">
      <c r="A35" s="19" t="s">
        <v>101</v>
      </c>
      <c r="B35" s="96" t="s">
        <v>102</v>
      </c>
      <c r="C35" s="19" t="s">
        <v>103</v>
      </c>
      <c r="D35" s="21">
        <v>0.82</v>
      </c>
      <c r="E35" s="93">
        <f>'[1]BIEU 1'!E35</f>
        <v>0.81855300000000009</v>
      </c>
      <c r="F35" s="88"/>
      <c r="G35" s="88">
        <f t="shared" si="2"/>
        <v>99.823536585365872</v>
      </c>
    </row>
    <row r="36" spans="1:7">
      <c r="A36" s="19" t="s">
        <v>104</v>
      </c>
      <c r="B36" s="96" t="s">
        <v>105</v>
      </c>
      <c r="C36" s="19" t="s">
        <v>106</v>
      </c>
      <c r="D36" s="21">
        <v>13.14</v>
      </c>
      <c r="E36" s="93">
        <f>'[1]BIEU 1'!E36</f>
        <v>12.886843000000001</v>
      </c>
      <c r="F36" s="88">
        <f t="shared" si="1"/>
        <v>-0.25315699999999985</v>
      </c>
      <c r="G36" s="88">
        <f t="shared" si="2"/>
        <v>98.073386605783867</v>
      </c>
    </row>
    <row r="37" spans="1:7">
      <c r="A37" s="19" t="s">
        <v>107</v>
      </c>
      <c r="B37" s="96" t="s">
        <v>108</v>
      </c>
      <c r="C37" s="19" t="s">
        <v>109</v>
      </c>
      <c r="D37" s="21">
        <v>95.02</v>
      </c>
      <c r="E37" s="93">
        <f>'[1]BIEU 1'!E37</f>
        <v>95.417173999999974</v>
      </c>
      <c r="F37" s="88">
        <f t="shared" si="1"/>
        <v>0.39717399999997838</v>
      </c>
      <c r="G37" s="88">
        <f t="shared" si="2"/>
        <v>100.41798989686379</v>
      </c>
    </row>
    <row r="38" spans="1:7">
      <c r="A38" s="19" t="s">
        <v>110</v>
      </c>
      <c r="B38" s="96" t="s">
        <v>111</v>
      </c>
      <c r="C38" s="19" t="s">
        <v>112</v>
      </c>
      <c r="D38" s="21">
        <v>58.92</v>
      </c>
      <c r="E38" s="93">
        <f>'[1]BIEU 1'!E38</f>
        <v>57.690030999999976</v>
      </c>
      <c r="F38" s="88">
        <f t="shared" si="1"/>
        <v>-1.2299690000000254</v>
      </c>
      <c r="G38" s="88">
        <f t="shared" si="2"/>
        <v>97.912476238968054</v>
      </c>
    </row>
    <row r="39" spans="1:7">
      <c r="A39" s="19" t="s">
        <v>113</v>
      </c>
      <c r="B39" s="96" t="s">
        <v>114</v>
      </c>
      <c r="C39" s="19" t="s">
        <v>115</v>
      </c>
      <c r="D39" s="21"/>
      <c r="E39" s="93"/>
      <c r="F39" s="88"/>
      <c r="G39" s="88"/>
    </row>
    <row r="40" spans="1:7">
      <c r="A40" s="19" t="s">
        <v>116</v>
      </c>
      <c r="B40" s="96" t="s">
        <v>117</v>
      </c>
      <c r="C40" s="19" t="s">
        <v>118</v>
      </c>
      <c r="D40" s="21"/>
      <c r="E40" s="93"/>
      <c r="F40" s="88"/>
      <c r="G40" s="88"/>
    </row>
    <row r="41" spans="1:7">
      <c r="A41" s="19" t="s">
        <v>119</v>
      </c>
      <c r="B41" s="96" t="s">
        <v>120</v>
      </c>
      <c r="C41" s="19" t="s">
        <v>121</v>
      </c>
      <c r="D41" s="21"/>
      <c r="E41" s="93"/>
      <c r="F41" s="88"/>
      <c r="G41" s="88"/>
    </row>
    <row r="42" spans="1:7">
      <c r="A42" s="19" t="s">
        <v>122</v>
      </c>
      <c r="B42" s="96" t="s">
        <v>123</v>
      </c>
      <c r="C42" s="19" t="s">
        <v>124</v>
      </c>
      <c r="D42" s="21"/>
      <c r="E42" s="93"/>
      <c r="F42" s="88"/>
      <c r="G42" s="88"/>
    </row>
    <row r="43" spans="1:7">
      <c r="A43" s="19" t="s">
        <v>125</v>
      </c>
      <c r="B43" s="96" t="s">
        <v>126</v>
      </c>
      <c r="C43" s="19" t="s">
        <v>127</v>
      </c>
      <c r="D43" s="21">
        <v>18.658221999999999</v>
      </c>
      <c r="E43" s="93">
        <f>'[1]BIEU 1'!E43</f>
        <v>18.658221999999999</v>
      </c>
      <c r="F43" s="88">
        <f t="shared" si="1"/>
        <v>0</v>
      </c>
      <c r="G43" s="88">
        <f t="shared" si="2"/>
        <v>100</v>
      </c>
    </row>
    <row r="44" spans="1:7">
      <c r="A44" s="19" t="s">
        <v>128</v>
      </c>
      <c r="B44" s="96" t="s">
        <v>129</v>
      </c>
      <c r="C44" s="19" t="s">
        <v>130</v>
      </c>
      <c r="D44" s="21">
        <f>D46+D47+D48+D49+D50+D51</f>
        <v>932.57246999999995</v>
      </c>
      <c r="E44" s="21">
        <f>E46+E47+E48+E49+E50+E51</f>
        <v>702.88321600000006</v>
      </c>
      <c r="F44" s="88">
        <f t="shared" si="1"/>
        <v>-229.68925399999989</v>
      </c>
      <c r="G44" s="88">
        <f t="shared" si="2"/>
        <v>75.37035872397135</v>
      </c>
    </row>
    <row r="45" spans="1:7">
      <c r="A45" s="19"/>
      <c r="B45" s="97" t="s">
        <v>41</v>
      </c>
      <c r="C45" s="19"/>
      <c r="D45" s="21"/>
      <c r="E45" s="93"/>
      <c r="F45" s="88"/>
      <c r="G45" s="88"/>
    </row>
    <row r="46" spans="1:7">
      <c r="A46" s="19" t="s">
        <v>131</v>
      </c>
      <c r="B46" s="20" t="s">
        <v>132</v>
      </c>
      <c r="C46" s="19" t="s">
        <v>133</v>
      </c>
      <c r="D46" s="24"/>
      <c r="E46" s="93"/>
      <c r="F46" s="88"/>
      <c r="G46" s="88"/>
    </row>
    <row r="47" spans="1:7">
      <c r="A47" s="19" t="s">
        <v>134</v>
      </c>
      <c r="B47" s="20" t="s">
        <v>135</v>
      </c>
      <c r="C47" s="19" t="s">
        <v>136</v>
      </c>
      <c r="D47" s="21">
        <v>80.642470000000003</v>
      </c>
      <c r="E47" s="93">
        <f>'[1]BIEU 1'!E47</f>
        <v>10.73</v>
      </c>
      <c r="F47" s="88">
        <f t="shared" si="1"/>
        <v>-69.912469999999999</v>
      </c>
      <c r="G47" s="88">
        <f t="shared" si="2"/>
        <v>13.305644035952769</v>
      </c>
    </row>
    <row r="48" spans="1:7">
      <c r="A48" s="19" t="s">
        <v>137</v>
      </c>
      <c r="B48" s="96" t="s">
        <v>138</v>
      </c>
      <c r="C48" s="19" t="s">
        <v>139</v>
      </c>
      <c r="D48" s="21"/>
      <c r="E48" s="93"/>
      <c r="F48" s="88"/>
      <c r="G48" s="88"/>
    </row>
    <row r="49" spans="1:7">
      <c r="A49" s="19" t="s">
        <v>140</v>
      </c>
      <c r="B49" s="20" t="s">
        <v>141</v>
      </c>
      <c r="C49" s="19" t="s">
        <v>142</v>
      </c>
      <c r="D49" s="21">
        <v>195.57</v>
      </c>
      <c r="E49" s="93">
        <f>'[1]BIEU 1'!E49</f>
        <v>20.784554</v>
      </c>
      <c r="F49" s="88">
        <f t="shared" si="1"/>
        <v>-174.78544599999998</v>
      </c>
      <c r="G49" s="88">
        <f t="shared" si="2"/>
        <v>10.627680114536995</v>
      </c>
    </row>
    <row r="50" spans="1:7">
      <c r="A50" s="19" t="s">
        <v>143</v>
      </c>
      <c r="B50" s="20" t="s">
        <v>144</v>
      </c>
      <c r="C50" s="19" t="s">
        <v>145</v>
      </c>
      <c r="D50" s="21">
        <v>193.14</v>
      </c>
      <c r="E50" s="93">
        <f>'[1]BIEU 1'!E50</f>
        <v>156.18638200000004</v>
      </c>
      <c r="F50" s="88">
        <f t="shared" si="1"/>
        <v>-36.953617999999949</v>
      </c>
      <c r="G50" s="88">
        <f t="shared" si="2"/>
        <v>80.8669265817542</v>
      </c>
    </row>
    <row r="51" spans="1:7">
      <c r="A51" s="19" t="s">
        <v>146</v>
      </c>
      <c r="B51" s="20" t="s">
        <v>147</v>
      </c>
      <c r="C51" s="19" t="s">
        <v>148</v>
      </c>
      <c r="D51" s="21">
        <f>434.9+28.32</f>
        <v>463.21999999999997</v>
      </c>
      <c r="E51" s="93">
        <f>'[1]BIEU 1'!E51</f>
        <v>515.18227999999999</v>
      </c>
      <c r="F51" s="88">
        <f t="shared" si="1"/>
        <v>51.962280000000021</v>
      </c>
      <c r="G51" s="88">
        <f t="shared" si="2"/>
        <v>111.21762445490265</v>
      </c>
    </row>
    <row r="52" spans="1:7">
      <c r="A52" s="19" t="s">
        <v>149</v>
      </c>
      <c r="B52" s="96" t="s">
        <v>150</v>
      </c>
      <c r="C52" s="19" t="s">
        <v>151</v>
      </c>
      <c r="D52" s="99">
        <f>D54+D55+D58+D59+D60+D61+D62+D63</f>
        <v>2949.7769399999997</v>
      </c>
      <c r="E52" s="99">
        <f>E54+E55+E58+E59+E60+E61+E62+E63</f>
        <v>2778.9940179999999</v>
      </c>
      <c r="F52" s="88">
        <f t="shared" si="1"/>
        <v>-170.78292199999987</v>
      </c>
      <c r="G52" s="88">
        <f t="shared" si="2"/>
        <v>94.210310627758858</v>
      </c>
    </row>
    <row r="53" spans="1:7">
      <c r="A53" s="17"/>
      <c r="B53" s="18" t="s">
        <v>41</v>
      </c>
      <c r="C53" s="17"/>
      <c r="D53" s="93"/>
      <c r="E53" s="93"/>
      <c r="F53" s="88">
        <f t="shared" si="1"/>
        <v>0</v>
      </c>
      <c r="G53" s="88"/>
    </row>
    <row r="54" spans="1:7">
      <c r="A54" s="25" t="s">
        <v>152</v>
      </c>
      <c r="B54" s="20" t="s">
        <v>153</v>
      </c>
      <c r="C54" s="19" t="s">
        <v>154</v>
      </c>
      <c r="D54" s="21">
        <v>2256.7039099999997</v>
      </c>
      <c r="E54" s="93">
        <f>'[1]BIEU 1'!E61</f>
        <v>2162.5740180000003</v>
      </c>
      <c r="F54" s="88">
        <f t="shared" si="1"/>
        <v>-94.129891999999472</v>
      </c>
      <c r="G54" s="88">
        <f t="shared" si="2"/>
        <v>95.828877169801174</v>
      </c>
    </row>
    <row r="55" spans="1:7">
      <c r="A55" s="25" t="s">
        <v>155</v>
      </c>
      <c r="B55" s="20" t="s">
        <v>156</v>
      </c>
      <c r="C55" s="19" t="s">
        <v>157</v>
      </c>
      <c r="D55" s="21">
        <v>561.10302999999999</v>
      </c>
      <c r="E55" s="93">
        <f>'[1]BIEU 1'!E62</f>
        <v>575.93870100000004</v>
      </c>
      <c r="F55" s="88">
        <f t="shared" si="1"/>
        <v>14.835671000000048</v>
      </c>
      <c r="G55" s="88">
        <f t="shared" si="2"/>
        <v>102.64401904940704</v>
      </c>
    </row>
    <row r="56" spans="1:7">
      <c r="A56" s="25" t="s">
        <v>158</v>
      </c>
      <c r="B56" s="96" t="s">
        <v>159</v>
      </c>
      <c r="C56" s="19" t="s">
        <v>160</v>
      </c>
      <c r="D56" s="21"/>
      <c r="E56" s="93"/>
      <c r="F56" s="88">
        <f t="shared" si="1"/>
        <v>0</v>
      </c>
      <c r="G56" s="88"/>
    </row>
    <row r="57" spans="1:7">
      <c r="A57" s="25" t="s">
        <v>161</v>
      </c>
      <c r="B57" s="96" t="s">
        <v>162</v>
      </c>
      <c r="C57" s="19" t="s">
        <v>163</v>
      </c>
      <c r="D57" s="21"/>
      <c r="E57" s="93"/>
      <c r="F57" s="88">
        <f t="shared" si="1"/>
        <v>0</v>
      </c>
      <c r="G57" s="88"/>
    </row>
    <row r="58" spans="1:7" ht="25.5">
      <c r="A58" s="25" t="s">
        <v>164</v>
      </c>
      <c r="B58" s="96" t="s">
        <v>165</v>
      </c>
      <c r="C58" s="19" t="s">
        <v>166</v>
      </c>
      <c r="D58" s="21">
        <f>13.3</f>
        <v>13.3</v>
      </c>
      <c r="E58" s="99">
        <f>'[1]BIEU 1'!E65</f>
        <v>12.898914</v>
      </c>
      <c r="F58" s="100">
        <f t="shared" si="1"/>
        <v>-0.40108600000000116</v>
      </c>
      <c r="G58" s="100">
        <f t="shared" si="2"/>
        <v>96.984315789473669</v>
      </c>
    </row>
    <row r="59" spans="1:7">
      <c r="A59" s="25" t="s">
        <v>167</v>
      </c>
      <c r="B59" s="20" t="s">
        <v>168</v>
      </c>
      <c r="C59" s="19" t="s">
        <v>169</v>
      </c>
      <c r="D59" s="101">
        <v>8.6300000000000008</v>
      </c>
      <c r="E59" s="93">
        <f>'[1]BIEU 1'!E66</f>
        <v>8.6316079999999982</v>
      </c>
      <c r="F59" s="88"/>
      <c r="G59" s="88">
        <f t="shared" si="2"/>
        <v>100.01863267670912</v>
      </c>
    </row>
    <row r="60" spans="1:7">
      <c r="A60" s="25" t="s">
        <v>170</v>
      </c>
      <c r="B60" s="20" t="s">
        <v>171</v>
      </c>
      <c r="C60" s="19" t="s">
        <v>172</v>
      </c>
      <c r="D60" s="21">
        <v>7.58</v>
      </c>
      <c r="E60" s="93">
        <f>'[1]BIEU 1'!E67</f>
        <v>6.4894480000000012</v>
      </c>
      <c r="F60" s="88">
        <f t="shared" si="1"/>
        <v>-1.0905519999999989</v>
      </c>
      <c r="G60" s="88">
        <f t="shared" si="2"/>
        <v>85.612770448548829</v>
      </c>
    </row>
    <row r="61" spans="1:7">
      <c r="A61" s="25" t="s">
        <v>173</v>
      </c>
      <c r="B61" s="20" t="s">
        <v>174</v>
      </c>
      <c r="C61" s="19" t="s">
        <v>175</v>
      </c>
      <c r="D61" s="21">
        <v>1.08</v>
      </c>
      <c r="E61" s="93">
        <f>'[1]BIEU 1'!E68</f>
        <v>1.0788409999999997</v>
      </c>
      <c r="F61" s="88"/>
      <c r="G61" s="88">
        <f t="shared" si="2"/>
        <v>99.892685185185144</v>
      </c>
    </row>
    <row r="62" spans="1:7">
      <c r="A62" s="25" t="s">
        <v>176</v>
      </c>
      <c r="B62" s="20" t="s">
        <v>177</v>
      </c>
      <c r="C62" s="19" t="s">
        <v>178</v>
      </c>
      <c r="D62" s="21">
        <v>10.029999999999999</v>
      </c>
      <c r="E62" s="93">
        <f>'[1]BIEU 1'!E70</f>
        <v>10.030115999999998</v>
      </c>
      <c r="F62" s="88"/>
      <c r="G62" s="88">
        <f t="shared" si="2"/>
        <v>100.00115653040875</v>
      </c>
    </row>
    <row r="63" spans="1:7">
      <c r="A63" s="25" t="s">
        <v>179</v>
      </c>
      <c r="B63" s="20" t="s">
        <v>297</v>
      </c>
      <c r="C63" s="19" t="s">
        <v>181</v>
      </c>
      <c r="D63" s="21">
        <v>91.35</v>
      </c>
      <c r="E63" s="93">
        <f>'[1]BIEU 1'!E79</f>
        <v>1.3523720000000001</v>
      </c>
      <c r="F63" s="88">
        <f t="shared" si="1"/>
        <v>-89.997627999999992</v>
      </c>
      <c r="G63" s="88">
        <f t="shared" si="2"/>
        <v>1.4804291187739465</v>
      </c>
    </row>
    <row r="64" spans="1:7">
      <c r="A64" s="19" t="s">
        <v>182</v>
      </c>
      <c r="B64" s="20" t="s">
        <v>183</v>
      </c>
      <c r="C64" s="19" t="s">
        <v>184</v>
      </c>
      <c r="D64" s="21">
        <v>7.4</v>
      </c>
      <c r="E64" s="93">
        <f>'[1]BIEU 1'!E80</f>
        <v>7.3948580000000002</v>
      </c>
      <c r="F64" s="88">
        <f t="shared" si="1"/>
        <v>-5.142000000000202E-3</v>
      </c>
      <c r="G64" s="88">
        <f t="shared" si="2"/>
        <v>99.930513513513503</v>
      </c>
    </row>
    <row r="65" spans="1:7">
      <c r="A65" s="19" t="s">
        <v>185</v>
      </c>
      <c r="B65" s="20" t="s">
        <v>186</v>
      </c>
      <c r="C65" s="19" t="s">
        <v>187</v>
      </c>
      <c r="D65" s="21">
        <v>5.41</v>
      </c>
      <c r="E65" s="93">
        <f>'[1]BIEU 1'!E81</f>
        <v>8.9988320000000002</v>
      </c>
      <c r="F65" s="88">
        <f t="shared" si="1"/>
        <v>3.588832</v>
      </c>
      <c r="G65" s="88">
        <f t="shared" si="2"/>
        <v>166.3370055452865</v>
      </c>
    </row>
    <row r="66" spans="1:7" s="2" customFormat="1">
      <c r="A66" s="19" t="s">
        <v>188</v>
      </c>
      <c r="B66" s="20" t="s">
        <v>328</v>
      </c>
      <c r="C66" s="19" t="s">
        <v>190</v>
      </c>
      <c r="D66" s="21">
        <v>215.49</v>
      </c>
      <c r="E66" s="99">
        <f>'[1]BIEU 1'!E82</f>
        <v>215.66222000000002</v>
      </c>
      <c r="F66" s="100">
        <f t="shared" si="1"/>
        <v>0.17222000000001003</v>
      </c>
      <c r="G66" s="100">
        <f t="shared" si="2"/>
        <v>100.07992018191101</v>
      </c>
    </row>
    <row r="67" spans="1:7">
      <c r="A67" s="19" t="s">
        <v>191</v>
      </c>
      <c r="B67" s="96" t="s">
        <v>192</v>
      </c>
      <c r="C67" s="19" t="s">
        <v>193</v>
      </c>
      <c r="D67" s="21">
        <f>D68+D69</f>
        <v>784.04521999999997</v>
      </c>
      <c r="E67" s="93">
        <f>'[1]BIEU 1'!E87</f>
        <v>733.64510600000017</v>
      </c>
      <c r="F67" s="88">
        <f>E67-D67</f>
        <v>-50.400113999999803</v>
      </c>
      <c r="G67" s="88">
        <f t="shared" si="2"/>
        <v>93.571784800881787</v>
      </c>
    </row>
    <row r="68" spans="1:7" ht="25.5">
      <c r="A68" s="25" t="s">
        <v>194</v>
      </c>
      <c r="B68" s="96" t="s">
        <v>195</v>
      </c>
      <c r="C68" s="25" t="s">
        <v>196</v>
      </c>
      <c r="D68" s="21">
        <v>337.24</v>
      </c>
      <c r="E68" s="93">
        <f>'[1]BIEU 1'!E88</f>
        <v>338.03380300000003</v>
      </c>
      <c r="F68" s="88">
        <f t="shared" si="1"/>
        <v>0.79380300000002535</v>
      </c>
      <c r="G68" s="88">
        <f t="shared" si="2"/>
        <v>100.23538222037718</v>
      </c>
    </row>
    <row r="69" spans="1:7" ht="25.5">
      <c r="A69" s="25" t="s">
        <v>197</v>
      </c>
      <c r="B69" s="96" t="s">
        <v>198</v>
      </c>
      <c r="C69" s="25" t="s">
        <v>199</v>
      </c>
      <c r="D69" s="21">
        <v>446.80522000000002</v>
      </c>
      <c r="E69" s="93">
        <f>'[1]BIEU 1'!E89</f>
        <v>395.61130300000008</v>
      </c>
      <c r="F69" s="88">
        <f t="shared" si="1"/>
        <v>-51.193916999999942</v>
      </c>
      <c r="G69" s="88">
        <f t="shared" si="2"/>
        <v>88.542229430533524</v>
      </c>
    </row>
    <row r="70" spans="1:7">
      <c r="A70" s="25" t="s">
        <v>200</v>
      </c>
      <c r="B70" s="26" t="s">
        <v>201</v>
      </c>
      <c r="C70" s="25" t="s">
        <v>202</v>
      </c>
      <c r="D70" s="21">
        <v>1.6093630000000001</v>
      </c>
      <c r="E70" s="93">
        <f>'[1]BIEU 1'!E90</f>
        <v>1.6093630000000001</v>
      </c>
      <c r="F70" s="88">
        <f t="shared" si="1"/>
        <v>0</v>
      </c>
      <c r="G70" s="88">
        <f t="shared" si="2"/>
        <v>100</v>
      </c>
    </row>
    <row r="71" spans="1:7" s="13" customFormat="1">
      <c r="A71" s="91">
        <v>3</v>
      </c>
      <c r="B71" s="102" t="s">
        <v>203</v>
      </c>
      <c r="C71" s="91" t="s">
        <v>204</v>
      </c>
      <c r="D71" s="23">
        <v>263.91795999999999</v>
      </c>
      <c r="E71" s="87">
        <f>'[1]BIEU 1'!E91</f>
        <v>265.10487700000016</v>
      </c>
      <c r="F71" s="89">
        <f t="shared" si="1"/>
        <v>1.1869170000001645</v>
      </c>
      <c r="G71" s="89">
        <f t="shared" si="2"/>
        <v>100.44972952958568</v>
      </c>
    </row>
  </sheetData>
  <mergeCells count="9">
    <mergeCell ref="A2:G2"/>
    <mergeCell ref="A3:G3"/>
    <mergeCell ref="A5:A7"/>
    <mergeCell ref="B5:B7"/>
    <mergeCell ref="C5:C7"/>
    <mergeCell ref="D5:D7"/>
    <mergeCell ref="E5:G5"/>
    <mergeCell ref="E6:E7"/>
    <mergeCell ref="F6:G6"/>
  </mergeCells>
  <pageMargins left="0.2" right="0" top="0.25" bottom="0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68"/>
  <sheetViews>
    <sheetView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A2" sqref="A2:AJ2"/>
    </sheetView>
  </sheetViews>
  <sheetFormatPr defaultRowHeight="15"/>
  <cols>
    <col min="1" max="1" width="6.5703125" style="10" customWidth="1"/>
    <col min="2" max="2" width="23.7109375" style="10" customWidth="1"/>
    <col min="3" max="3" width="6" style="10" customWidth="1"/>
    <col min="4" max="4" width="9.140625" style="10"/>
    <col min="5" max="36" width="6" style="10" customWidth="1"/>
    <col min="37" max="16384" width="9.140625" style="10"/>
  </cols>
  <sheetData>
    <row r="1" spans="1:39" s="9" customFormat="1" ht="12.75" customHeight="1">
      <c r="A1" s="150" t="s">
        <v>312</v>
      </c>
      <c r="B1" s="150"/>
      <c r="C1" s="8"/>
      <c r="D1" s="8"/>
      <c r="E1" s="8"/>
    </row>
    <row r="2" spans="1:39" s="9" customFormat="1" ht="15.75">
      <c r="A2" s="146" t="s">
        <v>313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  <c r="AA2" s="146"/>
      <c r="AB2" s="146"/>
      <c r="AC2" s="146"/>
      <c r="AD2" s="146"/>
      <c r="AE2" s="146"/>
      <c r="AF2" s="146"/>
      <c r="AG2" s="146"/>
      <c r="AH2" s="146"/>
      <c r="AI2" s="146"/>
      <c r="AJ2" s="146"/>
    </row>
    <row r="3" spans="1:39" s="9" customFormat="1" ht="12" customHeight="1">
      <c r="AH3" s="151" t="s">
        <v>268</v>
      </c>
      <c r="AI3" s="151"/>
      <c r="AL3" s="151"/>
      <c r="AM3" s="151"/>
    </row>
    <row r="4" spans="1:39">
      <c r="A4" s="152" t="s">
        <v>0</v>
      </c>
      <c r="B4" s="152" t="s">
        <v>1</v>
      </c>
      <c r="C4" s="152" t="s">
        <v>2</v>
      </c>
      <c r="D4" s="152" t="s">
        <v>3</v>
      </c>
      <c r="E4" s="152" t="s">
        <v>227</v>
      </c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  <c r="V4" s="152"/>
      <c r="W4" s="152"/>
      <c r="X4" s="152"/>
      <c r="Y4" s="152"/>
      <c r="Z4" s="152"/>
      <c r="AA4" s="152"/>
      <c r="AB4" s="152"/>
      <c r="AC4" s="152"/>
      <c r="AD4" s="152"/>
      <c r="AE4" s="152"/>
      <c r="AF4" s="152"/>
      <c r="AG4" s="152"/>
      <c r="AH4" s="152"/>
      <c r="AI4" s="152"/>
      <c r="AJ4" s="152"/>
    </row>
    <row r="5" spans="1:39" ht="33.75" customHeight="1">
      <c r="A5" s="152"/>
      <c r="B5" s="152"/>
      <c r="C5" s="152"/>
      <c r="D5" s="152"/>
      <c r="E5" s="103" t="s">
        <v>5</v>
      </c>
      <c r="F5" s="103" t="s">
        <v>6</v>
      </c>
      <c r="G5" s="103" t="s">
        <v>7</v>
      </c>
      <c r="H5" s="103" t="s">
        <v>8</v>
      </c>
      <c r="I5" s="103" t="s">
        <v>9</v>
      </c>
      <c r="J5" s="103" t="s">
        <v>10</v>
      </c>
      <c r="K5" s="103" t="s">
        <v>11</v>
      </c>
      <c r="L5" s="103" t="s">
        <v>12</v>
      </c>
      <c r="M5" s="103" t="s">
        <v>13</v>
      </c>
      <c r="N5" s="103" t="s">
        <v>14</v>
      </c>
      <c r="O5" s="103" t="s">
        <v>15</v>
      </c>
      <c r="P5" s="103" t="s">
        <v>16</v>
      </c>
      <c r="Q5" s="103" t="s">
        <v>17</v>
      </c>
      <c r="R5" s="103" t="s">
        <v>18</v>
      </c>
      <c r="S5" s="103" t="s">
        <v>19</v>
      </c>
      <c r="T5" s="103" t="s">
        <v>20</v>
      </c>
      <c r="U5" s="103" t="s">
        <v>21</v>
      </c>
      <c r="V5" s="103" t="s">
        <v>22</v>
      </c>
      <c r="W5" s="103" t="s">
        <v>23</v>
      </c>
      <c r="X5" s="103" t="s">
        <v>24</v>
      </c>
      <c r="Y5" s="103" t="s">
        <v>25</v>
      </c>
      <c r="Z5" s="103" t="s">
        <v>26</v>
      </c>
      <c r="AA5" s="103" t="s">
        <v>27</v>
      </c>
      <c r="AB5" s="103" t="s">
        <v>28</v>
      </c>
      <c r="AC5" s="103" t="s">
        <v>29</v>
      </c>
      <c r="AD5" s="103" t="s">
        <v>30</v>
      </c>
      <c r="AE5" s="103" t="s">
        <v>31</v>
      </c>
      <c r="AF5" s="104" t="s">
        <v>220</v>
      </c>
      <c r="AG5" s="103" t="s">
        <v>32</v>
      </c>
      <c r="AH5" s="103" t="s">
        <v>33</v>
      </c>
      <c r="AI5" s="103" t="s">
        <v>34</v>
      </c>
      <c r="AJ5" s="103" t="s">
        <v>35</v>
      </c>
    </row>
    <row r="6" spans="1:39" s="11" customFormat="1" ht="24" customHeight="1">
      <c r="A6" s="105">
        <v>-1</v>
      </c>
      <c r="B6" s="105">
        <v>-2</v>
      </c>
      <c r="C6" s="105">
        <v>-3</v>
      </c>
      <c r="D6" s="106" t="s">
        <v>36</v>
      </c>
      <c r="E6" s="105">
        <v>-5</v>
      </c>
      <c r="F6" s="105">
        <v>-6</v>
      </c>
      <c r="G6" s="105">
        <v>-7</v>
      </c>
      <c r="H6" s="105">
        <v>-8</v>
      </c>
      <c r="I6" s="105">
        <v>-9</v>
      </c>
      <c r="J6" s="105">
        <v>-10</v>
      </c>
      <c r="K6" s="105">
        <v>-11</v>
      </c>
      <c r="L6" s="105">
        <v>-12</v>
      </c>
      <c r="M6" s="105">
        <v>-13</v>
      </c>
      <c r="N6" s="105">
        <v>-14</v>
      </c>
      <c r="O6" s="105">
        <v>-15</v>
      </c>
      <c r="P6" s="105">
        <v>-16</v>
      </c>
      <c r="Q6" s="105">
        <v>-17</v>
      </c>
      <c r="R6" s="105">
        <v>-18</v>
      </c>
      <c r="S6" s="105">
        <v>-19</v>
      </c>
      <c r="T6" s="105">
        <v>-20</v>
      </c>
      <c r="U6" s="105">
        <v>-21</v>
      </c>
      <c r="V6" s="105">
        <v>-22</v>
      </c>
      <c r="W6" s="105">
        <v>-23</v>
      </c>
      <c r="X6" s="105">
        <v>-24</v>
      </c>
      <c r="Y6" s="105">
        <v>-25</v>
      </c>
      <c r="Z6" s="105">
        <v>-26</v>
      </c>
      <c r="AA6" s="105">
        <v>-27</v>
      </c>
      <c r="AB6" s="105">
        <v>-28</v>
      </c>
      <c r="AC6" s="105">
        <v>-29</v>
      </c>
      <c r="AD6" s="105">
        <v>-30</v>
      </c>
      <c r="AE6" s="105">
        <v>-31</v>
      </c>
      <c r="AF6" s="105">
        <v>-32</v>
      </c>
      <c r="AG6" s="105">
        <v>-33</v>
      </c>
      <c r="AH6" s="105">
        <v>-34</v>
      </c>
      <c r="AI6" s="105">
        <v>-35</v>
      </c>
      <c r="AJ6" s="105">
        <v>-36</v>
      </c>
    </row>
    <row r="7" spans="1:39" s="12" customFormat="1" ht="24" customHeight="1">
      <c r="A7" s="103">
        <v>1</v>
      </c>
      <c r="B7" s="107" t="s">
        <v>39</v>
      </c>
      <c r="C7" s="103" t="s">
        <v>40</v>
      </c>
      <c r="D7" s="108">
        <v>19247.53</v>
      </c>
      <c r="E7" s="108">
        <v>471.99</v>
      </c>
      <c r="F7" s="108">
        <v>1607.7</v>
      </c>
      <c r="G7" s="108">
        <v>321.11</v>
      </c>
      <c r="H7" s="108">
        <v>364.6</v>
      </c>
      <c r="I7" s="108">
        <v>1120.97</v>
      </c>
      <c r="J7" s="108">
        <v>895.22</v>
      </c>
      <c r="K7" s="108">
        <v>648.15</v>
      </c>
      <c r="L7" s="108">
        <v>327.37</v>
      </c>
      <c r="M7" s="108">
        <v>401.76</v>
      </c>
      <c r="N7" s="108">
        <v>461.77</v>
      </c>
      <c r="O7" s="108">
        <v>451.98</v>
      </c>
      <c r="P7" s="108">
        <v>424.56</v>
      </c>
      <c r="Q7" s="108">
        <v>756.31</v>
      </c>
      <c r="R7" s="108">
        <v>364.71</v>
      </c>
      <c r="S7" s="108">
        <v>552.79</v>
      </c>
      <c r="T7" s="108">
        <v>408.6</v>
      </c>
      <c r="U7" s="108">
        <v>453.68</v>
      </c>
      <c r="V7" s="108">
        <v>377.22</v>
      </c>
      <c r="W7" s="108">
        <v>349.89</v>
      </c>
      <c r="X7" s="108">
        <v>453.16</v>
      </c>
      <c r="Y7" s="108">
        <v>534.70000000000005</v>
      </c>
      <c r="Z7" s="108">
        <v>542.87</v>
      </c>
      <c r="AA7" s="108">
        <v>390.68</v>
      </c>
      <c r="AB7" s="108">
        <v>355.73</v>
      </c>
      <c r="AC7" s="108">
        <v>330.12</v>
      </c>
      <c r="AD7" s="108">
        <v>590.51</v>
      </c>
      <c r="AE7" s="109">
        <v>421.57</v>
      </c>
      <c r="AF7" s="109">
        <v>568.44000000000005</v>
      </c>
      <c r="AG7" s="109">
        <v>1574.6</v>
      </c>
      <c r="AH7" s="109">
        <v>1364.09</v>
      </c>
      <c r="AI7" s="109">
        <v>802.69</v>
      </c>
      <c r="AJ7" s="109">
        <v>557.98</v>
      </c>
    </row>
    <row r="8" spans="1:39">
      <c r="A8" s="110"/>
      <c r="B8" s="111" t="s">
        <v>231</v>
      </c>
      <c r="C8" s="110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3"/>
      <c r="AF8" s="113"/>
      <c r="AG8" s="113"/>
      <c r="AH8" s="113"/>
      <c r="AI8" s="113"/>
      <c r="AJ8" s="113"/>
    </row>
    <row r="9" spans="1:39">
      <c r="A9" s="114" t="s">
        <v>42</v>
      </c>
      <c r="B9" s="115" t="s">
        <v>43</v>
      </c>
      <c r="C9" s="114" t="s">
        <v>44</v>
      </c>
      <c r="D9" s="116">
        <v>11086.74</v>
      </c>
      <c r="E9" s="116">
        <v>418</v>
      </c>
      <c r="F9" s="116">
        <v>533.27</v>
      </c>
      <c r="G9" s="116">
        <v>299.12</v>
      </c>
      <c r="H9" s="116">
        <v>353.38</v>
      </c>
      <c r="I9" s="116">
        <v>381.04</v>
      </c>
      <c r="J9" s="116">
        <v>358.21</v>
      </c>
      <c r="K9" s="116">
        <v>474.07</v>
      </c>
      <c r="L9" s="116">
        <v>297.29000000000002</v>
      </c>
      <c r="M9" s="116">
        <v>347.93</v>
      </c>
      <c r="N9" s="116">
        <v>434.71</v>
      </c>
      <c r="O9" s="116">
        <v>418.2</v>
      </c>
      <c r="P9" s="116">
        <v>391.11</v>
      </c>
      <c r="Q9" s="116">
        <v>643.54999999999995</v>
      </c>
      <c r="R9" s="116">
        <v>329.78</v>
      </c>
      <c r="S9" s="116">
        <v>422.76</v>
      </c>
      <c r="T9" s="116">
        <v>175.95</v>
      </c>
      <c r="U9" s="116">
        <v>277.43</v>
      </c>
      <c r="V9" s="116">
        <v>344.95</v>
      </c>
      <c r="W9" s="116">
        <v>296.68</v>
      </c>
      <c r="X9" s="116">
        <v>382.7</v>
      </c>
      <c r="Y9" s="116">
        <v>427.96</v>
      </c>
      <c r="Z9" s="116">
        <v>471.62</v>
      </c>
      <c r="AA9" s="116">
        <v>318.69</v>
      </c>
      <c r="AB9" s="116">
        <v>289.10000000000002</v>
      </c>
      <c r="AC9" s="116">
        <v>258.02999999999997</v>
      </c>
      <c r="AD9" s="116">
        <v>311.63</v>
      </c>
      <c r="AE9" s="117">
        <v>236.6</v>
      </c>
      <c r="AF9" s="117">
        <v>230.62</v>
      </c>
      <c r="AG9" s="117">
        <v>69.09</v>
      </c>
      <c r="AH9" s="117">
        <v>364.99</v>
      </c>
      <c r="AI9" s="117">
        <v>170.85</v>
      </c>
      <c r="AJ9" s="117">
        <v>357.44</v>
      </c>
    </row>
    <row r="10" spans="1:39" ht="26.25" customHeight="1">
      <c r="A10" s="110" t="s">
        <v>45</v>
      </c>
      <c r="B10" s="18" t="s">
        <v>307</v>
      </c>
      <c r="C10" s="110" t="s">
        <v>47</v>
      </c>
      <c r="D10" s="116">
        <v>10639.8</v>
      </c>
      <c r="E10" s="116">
        <v>418</v>
      </c>
      <c r="F10" s="116">
        <v>433.14</v>
      </c>
      <c r="G10" s="116">
        <v>291.64</v>
      </c>
      <c r="H10" s="116">
        <v>353.38</v>
      </c>
      <c r="I10" s="116">
        <v>381.04</v>
      </c>
      <c r="J10" s="116">
        <v>358.1</v>
      </c>
      <c r="K10" s="116">
        <v>465.17</v>
      </c>
      <c r="L10" s="116">
        <v>274.62</v>
      </c>
      <c r="M10" s="116">
        <v>345.65</v>
      </c>
      <c r="N10" s="116">
        <v>434.7</v>
      </c>
      <c r="O10" s="116">
        <v>416.89</v>
      </c>
      <c r="P10" s="116">
        <v>391.11</v>
      </c>
      <c r="Q10" s="116">
        <v>433.66</v>
      </c>
      <c r="R10" s="116">
        <v>329.78</v>
      </c>
      <c r="S10" s="116">
        <v>422.76</v>
      </c>
      <c r="T10" s="116">
        <v>172.52</v>
      </c>
      <c r="U10" s="116">
        <v>277.43</v>
      </c>
      <c r="V10" s="116">
        <v>344.86</v>
      </c>
      <c r="W10" s="116">
        <v>295.5</v>
      </c>
      <c r="X10" s="116">
        <v>382.7</v>
      </c>
      <c r="Y10" s="116">
        <v>427.96</v>
      </c>
      <c r="Z10" s="116">
        <v>466.22</v>
      </c>
      <c r="AA10" s="116">
        <v>261.05</v>
      </c>
      <c r="AB10" s="116">
        <v>288.98</v>
      </c>
      <c r="AC10" s="116">
        <v>258.02999999999997</v>
      </c>
      <c r="AD10" s="116">
        <v>286.02</v>
      </c>
      <c r="AE10" s="117">
        <v>236.6</v>
      </c>
      <c r="AF10" s="117">
        <v>230.62</v>
      </c>
      <c r="AG10" s="117">
        <v>69.09</v>
      </c>
      <c r="AH10" s="117">
        <v>364.99</v>
      </c>
      <c r="AI10" s="117">
        <v>170.17</v>
      </c>
      <c r="AJ10" s="117">
        <v>357.44</v>
      </c>
    </row>
    <row r="11" spans="1:39">
      <c r="A11" s="110" t="s">
        <v>308</v>
      </c>
      <c r="B11" s="18" t="s">
        <v>309</v>
      </c>
      <c r="C11" s="110" t="s">
        <v>272</v>
      </c>
      <c r="D11" s="116">
        <v>446.93</v>
      </c>
      <c r="E11" s="116"/>
      <c r="F11" s="116">
        <v>100.13</v>
      </c>
      <c r="G11" s="116">
        <v>7.48</v>
      </c>
      <c r="H11" s="116"/>
      <c r="I11" s="116"/>
      <c r="J11" s="116">
        <v>0.11</v>
      </c>
      <c r="K11" s="116">
        <v>8.9</v>
      </c>
      <c r="L11" s="116">
        <v>22.67</v>
      </c>
      <c r="M11" s="116">
        <v>2.2799999999999998</v>
      </c>
      <c r="N11" s="116">
        <v>0.01</v>
      </c>
      <c r="O11" s="116">
        <v>1.31</v>
      </c>
      <c r="P11" s="116"/>
      <c r="Q11" s="116">
        <v>209.9</v>
      </c>
      <c r="R11" s="116"/>
      <c r="S11" s="116"/>
      <c r="T11" s="116">
        <v>3.44</v>
      </c>
      <c r="U11" s="116"/>
      <c r="V11" s="116">
        <v>0.09</v>
      </c>
      <c r="W11" s="116">
        <v>1.18</v>
      </c>
      <c r="X11" s="116"/>
      <c r="Y11" s="116"/>
      <c r="Z11" s="116">
        <v>5.4</v>
      </c>
      <c r="AA11" s="116">
        <v>57.64</v>
      </c>
      <c r="AB11" s="116">
        <v>0.12</v>
      </c>
      <c r="AC11" s="116"/>
      <c r="AD11" s="116">
        <v>25.61</v>
      </c>
      <c r="AE11" s="118"/>
      <c r="AF11" s="118"/>
      <c r="AG11" s="118"/>
      <c r="AH11" s="118"/>
      <c r="AI11" s="117">
        <v>0.68</v>
      </c>
      <c r="AJ11" s="118"/>
    </row>
    <row r="12" spans="1:39">
      <c r="A12" s="114" t="s">
        <v>48</v>
      </c>
      <c r="B12" s="115" t="s">
        <v>49</v>
      </c>
      <c r="C12" s="114" t="s">
        <v>50</v>
      </c>
      <c r="D12" s="116">
        <v>1015.14</v>
      </c>
      <c r="E12" s="116">
        <v>4.57</v>
      </c>
      <c r="F12" s="116">
        <v>4.1100000000000003</v>
      </c>
      <c r="G12" s="116">
        <v>8.69</v>
      </c>
      <c r="H12" s="116">
        <v>3.2</v>
      </c>
      <c r="I12" s="116">
        <v>36.17</v>
      </c>
      <c r="J12" s="116">
        <v>27.95</v>
      </c>
      <c r="K12" s="116">
        <v>5.98</v>
      </c>
      <c r="L12" s="116">
        <v>6.79</v>
      </c>
      <c r="M12" s="116">
        <v>2.0299999999999998</v>
      </c>
      <c r="N12" s="116">
        <v>1.64</v>
      </c>
      <c r="O12" s="116">
        <v>8.49</v>
      </c>
      <c r="P12" s="116">
        <v>2.87</v>
      </c>
      <c r="Q12" s="116">
        <v>32.869999999999997</v>
      </c>
      <c r="R12" s="116">
        <v>2.72</v>
      </c>
      <c r="S12" s="116">
        <v>47.68</v>
      </c>
      <c r="T12" s="116">
        <v>15.15</v>
      </c>
      <c r="U12" s="116">
        <v>25.99</v>
      </c>
      <c r="V12" s="116">
        <v>3.92</v>
      </c>
      <c r="W12" s="116">
        <v>8.65</v>
      </c>
      <c r="X12" s="116">
        <v>31.33</v>
      </c>
      <c r="Y12" s="116">
        <v>46.39</v>
      </c>
      <c r="Z12" s="116">
        <v>23.8</v>
      </c>
      <c r="AA12" s="116">
        <v>4.13</v>
      </c>
      <c r="AB12" s="116">
        <v>14.52</v>
      </c>
      <c r="AC12" s="116">
        <v>2.4700000000000002</v>
      </c>
      <c r="AD12" s="116">
        <v>16.13</v>
      </c>
      <c r="AE12" s="117">
        <v>4.71</v>
      </c>
      <c r="AF12" s="117">
        <v>29.81</v>
      </c>
      <c r="AG12" s="117">
        <v>448.66</v>
      </c>
      <c r="AH12" s="117">
        <v>25.33</v>
      </c>
      <c r="AI12" s="117">
        <v>113.82</v>
      </c>
      <c r="AJ12" s="117">
        <v>4.57</v>
      </c>
    </row>
    <row r="13" spans="1:39">
      <c r="A13" s="114" t="s">
        <v>51</v>
      </c>
      <c r="B13" s="115" t="s">
        <v>52</v>
      </c>
      <c r="C13" s="114" t="s">
        <v>53</v>
      </c>
      <c r="D13" s="116">
        <v>1562.21</v>
      </c>
      <c r="E13" s="116">
        <v>28.78</v>
      </c>
      <c r="F13" s="116">
        <v>29.36</v>
      </c>
      <c r="G13" s="116">
        <v>1.83</v>
      </c>
      <c r="H13" s="116">
        <v>3.28</v>
      </c>
      <c r="I13" s="116">
        <v>179.92</v>
      </c>
      <c r="J13" s="116">
        <v>50.42</v>
      </c>
      <c r="K13" s="116">
        <v>32.020000000000003</v>
      </c>
      <c r="L13" s="116">
        <v>19.77</v>
      </c>
      <c r="M13" s="116">
        <v>24.59</v>
      </c>
      <c r="N13" s="116">
        <v>16.559999999999999</v>
      </c>
      <c r="O13" s="116">
        <v>20.73</v>
      </c>
      <c r="P13" s="116">
        <v>21.32</v>
      </c>
      <c r="Q13" s="116">
        <v>44.75</v>
      </c>
      <c r="R13" s="116">
        <v>16.760000000000002</v>
      </c>
      <c r="S13" s="116">
        <v>34.909999999999997</v>
      </c>
      <c r="T13" s="116">
        <v>96.67</v>
      </c>
      <c r="U13" s="116">
        <v>66.150000000000006</v>
      </c>
      <c r="V13" s="116">
        <v>20.59</v>
      </c>
      <c r="W13" s="116">
        <v>38.76</v>
      </c>
      <c r="X13" s="116">
        <v>19.170000000000002</v>
      </c>
      <c r="Y13" s="116">
        <v>29.79</v>
      </c>
      <c r="Z13" s="116">
        <v>22.09</v>
      </c>
      <c r="AA13" s="116">
        <v>44.21</v>
      </c>
      <c r="AB13" s="116">
        <v>23.15</v>
      </c>
      <c r="AC13" s="116">
        <v>55.2</v>
      </c>
      <c r="AD13" s="116">
        <v>148</v>
      </c>
      <c r="AE13" s="117">
        <v>65.790000000000006</v>
      </c>
      <c r="AF13" s="117">
        <v>70.77</v>
      </c>
      <c r="AG13" s="117">
        <v>86.39</v>
      </c>
      <c r="AH13" s="117">
        <v>47.28</v>
      </c>
      <c r="AI13" s="117">
        <v>145.01</v>
      </c>
      <c r="AJ13" s="117">
        <v>58.18</v>
      </c>
    </row>
    <row r="14" spans="1:39">
      <c r="A14" s="114" t="s">
        <v>54</v>
      </c>
      <c r="B14" s="115" t="s">
        <v>55</v>
      </c>
      <c r="C14" s="114" t="s">
        <v>56</v>
      </c>
      <c r="D14" s="116">
        <v>1094.1500000000001</v>
      </c>
      <c r="E14" s="116"/>
      <c r="F14" s="116">
        <v>479.64</v>
      </c>
      <c r="G14" s="116"/>
      <c r="H14" s="116"/>
      <c r="I14" s="116">
        <v>316.60000000000002</v>
      </c>
      <c r="J14" s="116">
        <v>297.91000000000003</v>
      </c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18"/>
      <c r="AF14" s="118"/>
      <c r="AG14" s="118"/>
      <c r="AH14" s="118"/>
      <c r="AI14" s="118"/>
      <c r="AJ14" s="118"/>
    </row>
    <row r="15" spans="1:39">
      <c r="A15" s="114" t="s">
        <v>57</v>
      </c>
      <c r="B15" s="115" t="s">
        <v>58</v>
      </c>
      <c r="C15" s="114" t="s">
        <v>59</v>
      </c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16"/>
      <c r="Z15" s="116"/>
      <c r="AA15" s="116"/>
      <c r="AB15" s="116"/>
      <c r="AC15" s="116"/>
      <c r="AD15" s="116"/>
      <c r="AE15" s="118"/>
      <c r="AF15" s="118"/>
      <c r="AG15" s="118"/>
      <c r="AH15" s="118"/>
      <c r="AI15" s="118"/>
      <c r="AJ15" s="118"/>
    </row>
    <row r="16" spans="1:39">
      <c r="A16" s="114" t="s">
        <v>61</v>
      </c>
      <c r="B16" s="115" t="s">
        <v>62</v>
      </c>
      <c r="C16" s="114" t="s">
        <v>63</v>
      </c>
      <c r="D16" s="116">
        <v>3741.56</v>
      </c>
      <c r="E16" s="116"/>
      <c r="F16" s="116">
        <v>312.02</v>
      </c>
      <c r="G16" s="116"/>
      <c r="H16" s="116"/>
      <c r="I16" s="116">
        <v>196.56</v>
      </c>
      <c r="J16" s="116">
        <v>134.46</v>
      </c>
      <c r="K16" s="116">
        <v>105.98</v>
      </c>
      <c r="L16" s="116"/>
      <c r="M16" s="116"/>
      <c r="N16" s="116"/>
      <c r="O16" s="116"/>
      <c r="P16" s="116"/>
      <c r="Q16" s="116"/>
      <c r="R16" s="116"/>
      <c r="S16" s="116">
        <v>28.03</v>
      </c>
      <c r="T16" s="116">
        <v>95.79</v>
      </c>
      <c r="U16" s="116">
        <v>63.46</v>
      </c>
      <c r="V16" s="116"/>
      <c r="W16" s="116"/>
      <c r="X16" s="116"/>
      <c r="Y16" s="116"/>
      <c r="Z16" s="116"/>
      <c r="AA16" s="116"/>
      <c r="AB16" s="116">
        <v>25.13</v>
      </c>
      <c r="AC16" s="116">
        <v>11.83</v>
      </c>
      <c r="AD16" s="116">
        <v>89.04</v>
      </c>
      <c r="AE16" s="117">
        <v>98.7</v>
      </c>
      <c r="AF16" s="117">
        <v>217.76</v>
      </c>
      <c r="AG16" s="117">
        <v>962.19</v>
      </c>
      <c r="AH16" s="117">
        <v>907.21</v>
      </c>
      <c r="AI16" s="117">
        <v>365.25</v>
      </c>
      <c r="AJ16" s="117">
        <v>128.16</v>
      </c>
    </row>
    <row r="17" spans="1:36" ht="22.5">
      <c r="A17" s="114"/>
      <c r="B17" s="111" t="s">
        <v>239</v>
      </c>
      <c r="C17" s="110" t="s">
        <v>64</v>
      </c>
      <c r="D17" s="116">
        <v>0.88</v>
      </c>
      <c r="E17" s="116"/>
      <c r="F17" s="116">
        <v>0.88</v>
      </c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18"/>
      <c r="AF17" s="118"/>
      <c r="AG17" s="118"/>
      <c r="AH17" s="118"/>
      <c r="AI17" s="118"/>
      <c r="AJ17" s="118"/>
    </row>
    <row r="18" spans="1:36">
      <c r="A18" s="114" t="s">
        <v>65</v>
      </c>
      <c r="B18" s="115" t="s">
        <v>66</v>
      </c>
      <c r="C18" s="114" t="s">
        <v>67</v>
      </c>
      <c r="D18" s="116">
        <v>525.78</v>
      </c>
      <c r="E18" s="116">
        <v>16.03</v>
      </c>
      <c r="F18" s="116">
        <v>113.01</v>
      </c>
      <c r="G18" s="116">
        <v>11.47</v>
      </c>
      <c r="H18" s="116">
        <v>4.53</v>
      </c>
      <c r="I18" s="116">
        <v>10.43</v>
      </c>
      <c r="J18" s="116">
        <v>11.01</v>
      </c>
      <c r="K18" s="116">
        <v>15.21</v>
      </c>
      <c r="L18" s="116">
        <v>3.52</v>
      </c>
      <c r="M18" s="116">
        <v>14.07</v>
      </c>
      <c r="N18" s="116">
        <v>8.86</v>
      </c>
      <c r="O18" s="116">
        <v>4.5599999999999996</v>
      </c>
      <c r="P18" s="116">
        <v>8.85</v>
      </c>
      <c r="Q18" s="116">
        <v>14.49</v>
      </c>
      <c r="R18" s="116">
        <v>7.44</v>
      </c>
      <c r="S18" s="116">
        <v>19.41</v>
      </c>
      <c r="T18" s="116">
        <v>25.04</v>
      </c>
      <c r="U18" s="116">
        <v>20.66</v>
      </c>
      <c r="V18" s="116">
        <v>7.76</v>
      </c>
      <c r="W18" s="116">
        <v>5.28</v>
      </c>
      <c r="X18" s="116">
        <v>19.88</v>
      </c>
      <c r="Y18" s="116">
        <v>30.56</v>
      </c>
      <c r="Z18" s="116">
        <v>25.36</v>
      </c>
      <c r="AA18" s="116">
        <v>23.66</v>
      </c>
      <c r="AB18" s="116">
        <v>3.83</v>
      </c>
      <c r="AC18" s="116">
        <v>2.6</v>
      </c>
      <c r="AD18" s="116">
        <v>25.71</v>
      </c>
      <c r="AE18" s="117">
        <v>15.77</v>
      </c>
      <c r="AF18" s="117">
        <v>19.48</v>
      </c>
      <c r="AG18" s="117">
        <v>8.27</v>
      </c>
      <c r="AH18" s="117">
        <v>19.28</v>
      </c>
      <c r="AI18" s="117">
        <v>7.75</v>
      </c>
      <c r="AJ18" s="117">
        <v>2</v>
      </c>
    </row>
    <row r="19" spans="1:36">
      <c r="A19" s="114" t="s">
        <v>68</v>
      </c>
      <c r="B19" s="115" t="s">
        <v>69</v>
      </c>
      <c r="C19" s="114" t="s">
        <v>70</v>
      </c>
      <c r="D19" s="116"/>
      <c r="E19" s="116"/>
      <c r="F19" s="116"/>
      <c r="G19" s="116"/>
      <c r="H19" s="116"/>
      <c r="I19" s="116"/>
      <c r="J19" s="116"/>
      <c r="K19" s="116"/>
      <c r="L19" s="116"/>
      <c r="M19" s="116"/>
      <c r="N19" s="116"/>
      <c r="O19" s="116"/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6"/>
      <c r="AB19" s="116"/>
      <c r="AC19" s="116"/>
      <c r="AD19" s="116"/>
      <c r="AE19" s="118"/>
      <c r="AF19" s="118"/>
      <c r="AG19" s="118"/>
      <c r="AH19" s="118"/>
      <c r="AI19" s="118"/>
      <c r="AJ19" s="118"/>
    </row>
    <row r="20" spans="1:36">
      <c r="A20" s="114" t="s">
        <v>71</v>
      </c>
      <c r="B20" s="115" t="s">
        <v>72</v>
      </c>
      <c r="C20" s="114" t="s">
        <v>73</v>
      </c>
      <c r="D20" s="116"/>
      <c r="E20" s="116"/>
      <c r="F20" s="116"/>
      <c r="G20" s="116"/>
      <c r="H20" s="116"/>
      <c r="I20" s="116"/>
      <c r="J20" s="116"/>
      <c r="K20" s="116"/>
      <c r="L20" s="116"/>
      <c r="M20" s="116"/>
      <c r="N20" s="116"/>
      <c r="O20" s="116"/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116"/>
      <c r="AA20" s="116"/>
      <c r="AB20" s="116"/>
      <c r="AC20" s="116"/>
      <c r="AD20" s="116"/>
      <c r="AE20" s="118"/>
      <c r="AF20" s="118"/>
      <c r="AG20" s="118"/>
      <c r="AH20" s="118"/>
      <c r="AI20" s="118"/>
      <c r="AJ20" s="118"/>
    </row>
    <row r="21" spans="1:36">
      <c r="A21" s="114" t="s">
        <v>74</v>
      </c>
      <c r="B21" s="115" t="s">
        <v>75</v>
      </c>
      <c r="C21" s="114" t="s">
        <v>76</v>
      </c>
      <c r="D21" s="116">
        <v>221.95</v>
      </c>
      <c r="E21" s="116">
        <v>4.6100000000000003</v>
      </c>
      <c r="F21" s="116">
        <v>136.29</v>
      </c>
      <c r="G21" s="116"/>
      <c r="H21" s="116">
        <v>0.21</v>
      </c>
      <c r="I21" s="116">
        <v>0.25</v>
      </c>
      <c r="J21" s="116">
        <v>15.26</v>
      </c>
      <c r="K21" s="116">
        <v>14.89</v>
      </c>
      <c r="L21" s="116"/>
      <c r="M21" s="116">
        <v>13.14</v>
      </c>
      <c r="N21" s="116"/>
      <c r="O21" s="116"/>
      <c r="P21" s="116">
        <v>0.41</v>
      </c>
      <c r="Q21" s="116">
        <v>20.64</v>
      </c>
      <c r="R21" s="116">
        <v>8</v>
      </c>
      <c r="S21" s="116"/>
      <c r="T21" s="116"/>
      <c r="U21" s="116"/>
      <c r="V21" s="116"/>
      <c r="W21" s="116">
        <v>0.52</v>
      </c>
      <c r="X21" s="116">
        <v>0.09</v>
      </c>
      <c r="Y21" s="116"/>
      <c r="Z21" s="116"/>
      <c r="AA21" s="116"/>
      <c r="AB21" s="116"/>
      <c r="AC21" s="116"/>
      <c r="AD21" s="116"/>
      <c r="AE21" s="118"/>
      <c r="AF21" s="118"/>
      <c r="AG21" s="118"/>
      <c r="AH21" s="118"/>
      <c r="AI21" s="118"/>
      <c r="AJ21" s="117">
        <v>7.63</v>
      </c>
    </row>
    <row r="22" spans="1:36" s="12" customFormat="1">
      <c r="A22" s="103">
        <v>2</v>
      </c>
      <c r="B22" s="107" t="s">
        <v>77</v>
      </c>
      <c r="C22" s="103" t="s">
        <v>78</v>
      </c>
      <c r="D22" s="108">
        <v>9491.89</v>
      </c>
      <c r="E22" s="108">
        <v>376.21</v>
      </c>
      <c r="F22" s="108">
        <v>500.59</v>
      </c>
      <c r="G22" s="108">
        <v>147.27000000000001</v>
      </c>
      <c r="H22" s="108">
        <v>176.13</v>
      </c>
      <c r="I22" s="108">
        <v>561.36</v>
      </c>
      <c r="J22" s="108">
        <v>551.29</v>
      </c>
      <c r="K22" s="108">
        <v>296.14</v>
      </c>
      <c r="L22" s="108">
        <v>243.03</v>
      </c>
      <c r="M22" s="108">
        <v>219.15</v>
      </c>
      <c r="N22" s="108">
        <v>279.83999999999997</v>
      </c>
      <c r="O22" s="108">
        <v>257.97000000000003</v>
      </c>
      <c r="P22" s="108">
        <v>243.73</v>
      </c>
      <c r="Q22" s="108">
        <v>320.47000000000003</v>
      </c>
      <c r="R22" s="108">
        <v>187.78</v>
      </c>
      <c r="S22" s="108">
        <v>270.73</v>
      </c>
      <c r="T22" s="108">
        <v>253.43</v>
      </c>
      <c r="U22" s="108">
        <v>250.34</v>
      </c>
      <c r="V22" s="108">
        <v>181.67</v>
      </c>
      <c r="W22" s="108">
        <v>255.17</v>
      </c>
      <c r="X22" s="108">
        <v>238.03</v>
      </c>
      <c r="Y22" s="108">
        <v>294.39</v>
      </c>
      <c r="Z22" s="108">
        <v>259.67</v>
      </c>
      <c r="AA22" s="108">
        <v>178.68</v>
      </c>
      <c r="AB22" s="108">
        <v>311.73</v>
      </c>
      <c r="AC22" s="108">
        <v>265.51</v>
      </c>
      <c r="AD22" s="108">
        <v>307.47000000000003</v>
      </c>
      <c r="AE22" s="109">
        <v>242.47</v>
      </c>
      <c r="AF22" s="109">
        <v>553.54999999999995</v>
      </c>
      <c r="AG22" s="109">
        <v>127.48</v>
      </c>
      <c r="AH22" s="109">
        <v>466.93</v>
      </c>
      <c r="AI22" s="109">
        <v>370.78</v>
      </c>
      <c r="AJ22" s="109">
        <v>302.91000000000003</v>
      </c>
    </row>
    <row r="23" spans="1:36">
      <c r="A23" s="103"/>
      <c r="B23" s="111" t="s">
        <v>231</v>
      </c>
      <c r="C23" s="103"/>
      <c r="D23" s="116"/>
      <c r="E23" s="116"/>
      <c r="F23" s="116"/>
      <c r="G23" s="116"/>
      <c r="H23" s="116"/>
      <c r="I23" s="116"/>
      <c r="J23" s="116"/>
      <c r="K23" s="116"/>
      <c r="L23" s="116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6"/>
      <c r="AD23" s="116"/>
      <c r="AE23" s="118"/>
      <c r="AF23" s="118"/>
      <c r="AG23" s="118"/>
      <c r="AH23" s="118"/>
      <c r="AI23" s="118"/>
      <c r="AJ23" s="118"/>
    </row>
    <row r="24" spans="1:36">
      <c r="A24" s="114" t="s">
        <v>79</v>
      </c>
      <c r="B24" s="115" t="s">
        <v>80</v>
      </c>
      <c r="C24" s="114" t="s">
        <v>81</v>
      </c>
      <c r="D24" s="116">
        <v>4300.8999999999996</v>
      </c>
      <c r="E24" s="116"/>
      <c r="F24" s="116"/>
      <c r="G24" s="116">
        <v>79.59</v>
      </c>
      <c r="H24" s="116">
        <v>91.08</v>
      </c>
      <c r="I24" s="116">
        <v>148.66999999999999</v>
      </c>
      <c r="J24" s="116">
        <v>180.8</v>
      </c>
      <c r="K24" s="116">
        <v>155.69</v>
      </c>
      <c r="L24" s="116">
        <v>110.6</v>
      </c>
      <c r="M24" s="116">
        <v>65.900000000000006</v>
      </c>
      <c r="N24" s="116">
        <v>115.64</v>
      </c>
      <c r="O24" s="116">
        <v>131.27000000000001</v>
      </c>
      <c r="P24" s="116">
        <v>123.22</v>
      </c>
      <c r="Q24" s="116">
        <v>119.93</v>
      </c>
      <c r="R24" s="116">
        <v>95.79</v>
      </c>
      <c r="S24" s="116">
        <v>107.96</v>
      </c>
      <c r="T24" s="116">
        <v>83.87</v>
      </c>
      <c r="U24" s="116">
        <v>165.17</v>
      </c>
      <c r="V24" s="116">
        <v>78.34</v>
      </c>
      <c r="W24" s="116">
        <v>122.64</v>
      </c>
      <c r="X24" s="116">
        <v>159.79</v>
      </c>
      <c r="Y24" s="116">
        <v>135.09</v>
      </c>
      <c r="Z24" s="116">
        <v>133.31</v>
      </c>
      <c r="AA24" s="116">
        <v>81.37</v>
      </c>
      <c r="AB24" s="116">
        <v>193</v>
      </c>
      <c r="AC24" s="116">
        <v>185.14</v>
      </c>
      <c r="AD24" s="116">
        <v>175.24</v>
      </c>
      <c r="AE24" s="116">
        <v>113.05</v>
      </c>
      <c r="AF24" s="116">
        <v>373</v>
      </c>
      <c r="AG24" s="116">
        <v>39.74</v>
      </c>
      <c r="AH24" s="116">
        <v>324.47000000000003</v>
      </c>
      <c r="AI24" s="116">
        <v>227.03</v>
      </c>
      <c r="AJ24" s="116">
        <v>184.51</v>
      </c>
    </row>
    <row r="25" spans="1:36">
      <c r="A25" s="114" t="s">
        <v>83</v>
      </c>
      <c r="B25" s="115" t="s">
        <v>84</v>
      </c>
      <c r="C25" s="114" t="s">
        <v>85</v>
      </c>
      <c r="D25" s="116">
        <v>369.77</v>
      </c>
      <c r="E25" s="116">
        <v>181.51</v>
      </c>
      <c r="F25" s="116">
        <v>150.84</v>
      </c>
      <c r="G25" s="116"/>
      <c r="H25" s="116"/>
      <c r="I25" s="116"/>
      <c r="J25" s="116"/>
      <c r="K25" s="116"/>
      <c r="L25" s="116"/>
      <c r="M25" s="116"/>
      <c r="N25" s="116"/>
      <c r="O25" s="116"/>
      <c r="P25" s="116"/>
      <c r="Q25" s="116"/>
      <c r="R25" s="116"/>
      <c r="S25" s="116"/>
      <c r="T25" s="116">
        <v>17.62</v>
      </c>
      <c r="U25" s="116"/>
      <c r="V25" s="116"/>
      <c r="W25" s="116">
        <v>16.920000000000002</v>
      </c>
      <c r="X25" s="116"/>
      <c r="Y25" s="116"/>
      <c r="Z25" s="116">
        <v>2.88</v>
      </c>
      <c r="AA25" s="116"/>
      <c r="AB25" s="116"/>
      <c r="AC25" s="116"/>
      <c r="AD25" s="116"/>
      <c r="AE25" s="116"/>
      <c r="AF25" s="116"/>
      <c r="AG25" s="116"/>
      <c r="AH25" s="116"/>
      <c r="AI25" s="116"/>
      <c r="AJ25" s="116"/>
    </row>
    <row r="26" spans="1:36">
      <c r="A26" s="114" t="s">
        <v>86</v>
      </c>
      <c r="B26" s="115" t="s">
        <v>87</v>
      </c>
      <c r="C26" s="114" t="s">
        <v>88</v>
      </c>
      <c r="D26" s="116">
        <v>20.65</v>
      </c>
      <c r="E26" s="116">
        <v>4.1900000000000004</v>
      </c>
      <c r="F26" s="116">
        <v>0.31</v>
      </c>
      <c r="G26" s="116">
        <v>0.89</v>
      </c>
      <c r="H26" s="116">
        <v>0.54</v>
      </c>
      <c r="I26" s="116">
        <v>0.39</v>
      </c>
      <c r="J26" s="116">
        <v>0.36</v>
      </c>
      <c r="K26" s="116">
        <v>0.46</v>
      </c>
      <c r="L26" s="116">
        <v>0.37</v>
      </c>
      <c r="M26" s="116">
        <v>0.44</v>
      </c>
      <c r="N26" s="116">
        <v>0.75</v>
      </c>
      <c r="O26" s="116">
        <v>0.55000000000000004</v>
      </c>
      <c r="P26" s="116">
        <v>0.85</v>
      </c>
      <c r="Q26" s="116">
        <v>0.54</v>
      </c>
      <c r="R26" s="116">
        <v>0.61</v>
      </c>
      <c r="S26" s="116">
        <v>0.26</v>
      </c>
      <c r="T26" s="116">
        <v>0.64</v>
      </c>
      <c r="U26" s="116">
        <v>0.81</v>
      </c>
      <c r="V26" s="116">
        <v>0.7</v>
      </c>
      <c r="W26" s="116">
        <v>0.66</v>
      </c>
      <c r="X26" s="116">
        <v>0.77</v>
      </c>
      <c r="Y26" s="116">
        <v>0.85</v>
      </c>
      <c r="Z26" s="116">
        <v>0.97</v>
      </c>
      <c r="AA26" s="116">
        <v>0.5</v>
      </c>
      <c r="AB26" s="116">
        <v>0.35</v>
      </c>
      <c r="AC26" s="116">
        <v>0.32</v>
      </c>
      <c r="AD26" s="116">
        <v>0.42</v>
      </c>
      <c r="AE26" s="116">
        <v>0.43</v>
      </c>
      <c r="AF26" s="116">
        <v>0.31</v>
      </c>
      <c r="AG26" s="116">
        <v>0.32</v>
      </c>
      <c r="AH26" s="116">
        <v>0.34</v>
      </c>
      <c r="AI26" s="116">
        <v>0.43</v>
      </c>
      <c r="AJ26" s="116">
        <v>0.3</v>
      </c>
    </row>
    <row r="27" spans="1:36">
      <c r="A27" s="114" t="s">
        <v>89</v>
      </c>
      <c r="B27" s="115" t="s">
        <v>90</v>
      </c>
      <c r="C27" s="114" t="s">
        <v>91</v>
      </c>
      <c r="D27" s="116">
        <v>126.74</v>
      </c>
      <c r="E27" s="116">
        <v>11.58</v>
      </c>
      <c r="F27" s="116"/>
      <c r="G27" s="116"/>
      <c r="H27" s="116"/>
      <c r="I27" s="116">
        <v>19.52</v>
      </c>
      <c r="J27" s="116">
        <v>1.18</v>
      </c>
      <c r="K27" s="116">
        <v>3.3</v>
      </c>
      <c r="L27" s="116"/>
      <c r="M27" s="116"/>
      <c r="N27" s="116"/>
      <c r="O27" s="116"/>
      <c r="P27" s="116"/>
      <c r="Q27" s="116"/>
      <c r="R27" s="116"/>
      <c r="S27" s="116">
        <v>1.25</v>
      </c>
      <c r="T27" s="116">
        <v>11.12</v>
      </c>
      <c r="U27" s="116"/>
      <c r="V27" s="116"/>
      <c r="W27" s="116">
        <v>0.24</v>
      </c>
      <c r="X27" s="116"/>
      <c r="Y27" s="116"/>
      <c r="Z27" s="116"/>
      <c r="AA27" s="116"/>
      <c r="AB27" s="116">
        <v>13.13</v>
      </c>
      <c r="AC27" s="116">
        <v>0.95</v>
      </c>
      <c r="AD27" s="116"/>
      <c r="AE27" s="117">
        <v>28.95</v>
      </c>
      <c r="AF27" s="117">
        <v>30.11</v>
      </c>
      <c r="AG27" s="118"/>
      <c r="AH27" s="117">
        <v>5.41</v>
      </c>
      <c r="AI27" s="118"/>
      <c r="AJ27" s="118"/>
    </row>
    <row r="28" spans="1:36">
      <c r="A28" s="114" t="s">
        <v>92</v>
      </c>
      <c r="B28" s="115" t="s">
        <v>93</v>
      </c>
      <c r="C28" s="114" t="s">
        <v>94</v>
      </c>
      <c r="D28" s="116">
        <v>0.61</v>
      </c>
      <c r="E28" s="116">
        <v>0.61</v>
      </c>
      <c r="F28" s="116"/>
      <c r="G28" s="116"/>
      <c r="H28" s="116"/>
      <c r="I28" s="116"/>
      <c r="J28" s="116"/>
      <c r="K28" s="116"/>
      <c r="L28" s="116"/>
      <c r="M28" s="116"/>
      <c r="N28" s="116"/>
      <c r="O28" s="116"/>
      <c r="P28" s="116"/>
      <c r="Q28" s="116"/>
      <c r="R28" s="116"/>
      <c r="S28" s="116"/>
      <c r="T28" s="116"/>
      <c r="U28" s="116"/>
      <c r="V28" s="116"/>
      <c r="W28" s="116"/>
      <c r="X28" s="116"/>
      <c r="Y28" s="116"/>
      <c r="Z28" s="116"/>
      <c r="AA28" s="116"/>
      <c r="AB28" s="116"/>
      <c r="AC28" s="116"/>
      <c r="AD28" s="116"/>
      <c r="AE28" s="118"/>
      <c r="AF28" s="118"/>
      <c r="AG28" s="118"/>
      <c r="AH28" s="118"/>
      <c r="AI28" s="118"/>
      <c r="AJ28" s="118"/>
    </row>
    <row r="29" spans="1:36" ht="22.5">
      <c r="A29" s="114" t="s">
        <v>95</v>
      </c>
      <c r="B29" s="115" t="s">
        <v>96</v>
      </c>
      <c r="C29" s="114" t="s">
        <v>97</v>
      </c>
      <c r="D29" s="116">
        <v>224.04</v>
      </c>
      <c r="E29" s="116">
        <v>24.92</v>
      </c>
      <c r="F29" s="116">
        <v>4.3899999999999997</v>
      </c>
      <c r="G29" s="116">
        <v>4.54</v>
      </c>
      <c r="H29" s="116">
        <v>4.6100000000000003</v>
      </c>
      <c r="I29" s="116">
        <v>7.37</v>
      </c>
      <c r="J29" s="116">
        <v>8.61</v>
      </c>
      <c r="K29" s="116">
        <v>6.94</v>
      </c>
      <c r="L29" s="116">
        <v>5.89</v>
      </c>
      <c r="M29" s="116">
        <v>3.75</v>
      </c>
      <c r="N29" s="116">
        <v>8.84</v>
      </c>
      <c r="O29" s="116">
        <v>4.5</v>
      </c>
      <c r="P29" s="116">
        <v>4.53</v>
      </c>
      <c r="Q29" s="116">
        <v>18.95</v>
      </c>
      <c r="R29" s="116">
        <v>3.72</v>
      </c>
      <c r="S29" s="116">
        <v>5.35</v>
      </c>
      <c r="T29" s="116">
        <v>10.59</v>
      </c>
      <c r="U29" s="116">
        <v>4.49</v>
      </c>
      <c r="V29" s="116">
        <v>5.61</v>
      </c>
      <c r="W29" s="116">
        <v>12.09</v>
      </c>
      <c r="X29" s="116">
        <v>5.16</v>
      </c>
      <c r="Y29" s="116">
        <v>6.72</v>
      </c>
      <c r="Z29" s="116">
        <v>6.27</v>
      </c>
      <c r="AA29" s="116">
        <v>4.45</v>
      </c>
      <c r="AB29" s="116">
        <v>12.11</v>
      </c>
      <c r="AC29" s="116">
        <v>4.47</v>
      </c>
      <c r="AD29" s="116">
        <v>5.05</v>
      </c>
      <c r="AE29" s="116">
        <v>8.02</v>
      </c>
      <c r="AF29" s="116">
        <v>3.47</v>
      </c>
      <c r="AG29" s="116">
        <v>2.73</v>
      </c>
      <c r="AH29" s="116">
        <v>5.15</v>
      </c>
      <c r="AI29" s="116">
        <v>5.37</v>
      </c>
      <c r="AJ29" s="116">
        <v>5.39</v>
      </c>
    </row>
    <row r="30" spans="1:36">
      <c r="A30" s="114"/>
      <c r="B30" s="111" t="s">
        <v>41</v>
      </c>
      <c r="C30" s="119"/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16"/>
      <c r="S30" s="116"/>
      <c r="T30" s="116"/>
      <c r="U30" s="116"/>
      <c r="V30" s="116"/>
      <c r="W30" s="116"/>
      <c r="X30" s="116"/>
      <c r="Y30" s="116"/>
      <c r="Z30" s="116"/>
      <c r="AA30" s="116"/>
      <c r="AB30" s="116"/>
      <c r="AC30" s="116"/>
      <c r="AD30" s="116"/>
      <c r="AE30" s="116"/>
      <c r="AF30" s="116"/>
      <c r="AG30" s="116"/>
      <c r="AH30" s="116"/>
      <c r="AI30" s="116"/>
      <c r="AJ30" s="116"/>
    </row>
    <row r="31" spans="1:36">
      <c r="A31" s="114" t="s">
        <v>98</v>
      </c>
      <c r="B31" s="115" t="s">
        <v>99</v>
      </c>
      <c r="C31" s="114" t="s">
        <v>100</v>
      </c>
      <c r="D31" s="116">
        <v>38.57</v>
      </c>
      <c r="E31" s="116">
        <v>3.51</v>
      </c>
      <c r="F31" s="116">
        <v>1.1200000000000001</v>
      </c>
      <c r="G31" s="116">
        <v>1.03</v>
      </c>
      <c r="H31" s="116">
        <v>0.57999999999999996</v>
      </c>
      <c r="I31" s="116">
        <v>1.04</v>
      </c>
      <c r="J31" s="116">
        <v>2.16</v>
      </c>
      <c r="K31" s="116">
        <v>0.57999999999999996</v>
      </c>
      <c r="L31" s="116">
        <v>1.04</v>
      </c>
      <c r="M31" s="116">
        <v>0.81</v>
      </c>
      <c r="N31" s="116">
        <v>2.52</v>
      </c>
      <c r="O31" s="116">
        <v>0.98</v>
      </c>
      <c r="P31" s="116">
        <v>2.12</v>
      </c>
      <c r="Q31" s="116">
        <v>0.77</v>
      </c>
      <c r="R31" s="116">
        <v>0.61</v>
      </c>
      <c r="S31" s="116">
        <v>0.96</v>
      </c>
      <c r="T31" s="116">
        <v>1.1599999999999999</v>
      </c>
      <c r="U31" s="116">
        <v>0.54</v>
      </c>
      <c r="V31" s="116">
        <v>0.82</v>
      </c>
      <c r="W31" s="116">
        <v>3.44</v>
      </c>
      <c r="X31" s="116">
        <v>0.99</v>
      </c>
      <c r="Y31" s="116">
        <v>0.85</v>
      </c>
      <c r="Z31" s="116">
        <v>1.61</v>
      </c>
      <c r="AA31" s="116">
        <v>0.34</v>
      </c>
      <c r="AB31" s="116">
        <v>0.62</v>
      </c>
      <c r="AC31" s="116">
        <v>1.01</v>
      </c>
      <c r="AD31" s="116">
        <v>0.82</v>
      </c>
      <c r="AE31" s="116">
        <v>0.72</v>
      </c>
      <c r="AF31" s="116">
        <v>0.95</v>
      </c>
      <c r="AG31" s="116">
        <v>0.32</v>
      </c>
      <c r="AH31" s="116">
        <v>2.27</v>
      </c>
      <c r="AI31" s="116">
        <v>1.46</v>
      </c>
      <c r="AJ31" s="116">
        <v>0.83</v>
      </c>
    </row>
    <row r="32" spans="1:36">
      <c r="A32" s="114" t="s">
        <v>101</v>
      </c>
      <c r="B32" s="115" t="s">
        <v>102</v>
      </c>
      <c r="C32" s="114" t="s">
        <v>103</v>
      </c>
      <c r="D32" s="116">
        <v>0.82</v>
      </c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116"/>
      <c r="Y32" s="116">
        <v>0.82</v>
      </c>
      <c r="Z32" s="116"/>
      <c r="AA32" s="116"/>
      <c r="AB32" s="116"/>
      <c r="AC32" s="116"/>
      <c r="AD32" s="116"/>
      <c r="AE32" s="116"/>
      <c r="AF32" s="116"/>
      <c r="AG32" s="116"/>
      <c r="AH32" s="116"/>
      <c r="AI32" s="116"/>
      <c r="AJ32" s="116"/>
    </row>
    <row r="33" spans="1:36">
      <c r="A33" s="114" t="s">
        <v>104</v>
      </c>
      <c r="B33" s="115" t="s">
        <v>105</v>
      </c>
      <c r="C33" s="114" t="s">
        <v>106</v>
      </c>
      <c r="D33" s="116">
        <v>12.89</v>
      </c>
      <c r="E33" s="116">
        <v>2.1</v>
      </c>
      <c r="F33" s="116">
        <v>0.18</v>
      </c>
      <c r="G33" s="116">
        <v>0.15</v>
      </c>
      <c r="H33" s="116">
        <v>0.27</v>
      </c>
      <c r="I33" s="116">
        <v>0.09</v>
      </c>
      <c r="J33" s="116">
        <v>0.15</v>
      </c>
      <c r="K33" s="116">
        <v>0.21</v>
      </c>
      <c r="L33" s="116">
        <v>0.12</v>
      </c>
      <c r="M33" s="116">
        <v>0.17</v>
      </c>
      <c r="N33" s="116">
        <v>0.32</v>
      </c>
      <c r="O33" s="116">
        <v>0.25</v>
      </c>
      <c r="P33" s="116">
        <v>0.12</v>
      </c>
      <c r="Q33" s="116">
        <v>0.33</v>
      </c>
      <c r="R33" s="116">
        <v>0.33</v>
      </c>
      <c r="S33" s="116">
        <v>0.27</v>
      </c>
      <c r="T33" s="116">
        <v>0.41</v>
      </c>
      <c r="U33" s="116">
        <v>0.26</v>
      </c>
      <c r="V33" s="116">
        <v>0.16</v>
      </c>
      <c r="W33" s="116">
        <v>3.6</v>
      </c>
      <c r="X33" s="116">
        <v>0.22</v>
      </c>
      <c r="Y33" s="116">
        <v>0.24</v>
      </c>
      <c r="Z33" s="116">
        <v>0.32</v>
      </c>
      <c r="AA33" s="116">
        <v>0.25</v>
      </c>
      <c r="AB33" s="116">
        <v>0.11</v>
      </c>
      <c r="AC33" s="116">
        <v>7.0000000000000007E-2</v>
      </c>
      <c r="AD33" s="116">
        <v>0.17</v>
      </c>
      <c r="AE33" s="116">
        <v>0.56999999999999995</v>
      </c>
      <c r="AF33" s="116">
        <v>0.27</v>
      </c>
      <c r="AG33" s="116">
        <v>0.4</v>
      </c>
      <c r="AH33" s="116">
        <v>0.32</v>
      </c>
      <c r="AI33" s="116">
        <v>0.35</v>
      </c>
      <c r="AJ33" s="116">
        <v>0.1</v>
      </c>
    </row>
    <row r="34" spans="1:36" ht="25.5" customHeight="1">
      <c r="A34" s="114" t="s">
        <v>107</v>
      </c>
      <c r="B34" s="115" t="s">
        <v>108</v>
      </c>
      <c r="C34" s="114" t="s">
        <v>109</v>
      </c>
      <c r="D34" s="116">
        <v>95.42</v>
      </c>
      <c r="E34" s="116">
        <v>9.89</v>
      </c>
      <c r="F34" s="116">
        <v>2.16</v>
      </c>
      <c r="G34" s="116">
        <v>2.06</v>
      </c>
      <c r="H34" s="116">
        <v>2.08</v>
      </c>
      <c r="I34" s="116">
        <v>3.2</v>
      </c>
      <c r="J34" s="116">
        <v>2.35</v>
      </c>
      <c r="K34" s="116">
        <v>2.66</v>
      </c>
      <c r="L34" s="116">
        <v>3.97</v>
      </c>
      <c r="M34" s="116">
        <v>1.77</v>
      </c>
      <c r="N34" s="116">
        <v>2.3199999999999998</v>
      </c>
      <c r="O34" s="116">
        <v>1.89</v>
      </c>
      <c r="P34" s="116">
        <v>1.54</v>
      </c>
      <c r="Q34" s="116">
        <v>14.03</v>
      </c>
      <c r="R34" s="116">
        <v>1.72</v>
      </c>
      <c r="S34" s="116">
        <v>3.62</v>
      </c>
      <c r="T34" s="116">
        <v>1.72</v>
      </c>
      <c r="U34" s="116">
        <v>2.4700000000000002</v>
      </c>
      <c r="V34" s="116">
        <v>2.75</v>
      </c>
      <c r="W34" s="116">
        <v>3.87</v>
      </c>
      <c r="X34" s="116">
        <v>3.02</v>
      </c>
      <c r="Y34" s="116">
        <v>3.35</v>
      </c>
      <c r="Z34" s="116">
        <v>2.8</v>
      </c>
      <c r="AA34" s="116">
        <v>2.2000000000000002</v>
      </c>
      <c r="AB34" s="116">
        <v>1.78</v>
      </c>
      <c r="AC34" s="116">
        <v>1.89</v>
      </c>
      <c r="AD34" s="116">
        <v>3.17</v>
      </c>
      <c r="AE34" s="116">
        <v>1.62</v>
      </c>
      <c r="AF34" s="116">
        <v>1.66</v>
      </c>
      <c r="AG34" s="116">
        <v>1.46</v>
      </c>
      <c r="AH34" s="116">
        <v>1.88</v>
      </c>
      <c r="AI34" s="116">
        <v>2.06</v>
      </c>
      <c r="AJ34" s="116">
        <v>2.4700000000000002</v>
      </c>
    </row>
    <row r="35" spans="1:36" ht="25.5" customHeight="1">
      <c r="A35" s="114" t="s">
        <v>110</v>
      </c>
      <c r="B35" s="115" t="s">
        <v>111</v>
      </c>
      <c r="C35" s="114" t="s">
        <v>112</v>
      </c>
      <c r="D35" s="116">
        <v>57.69</v>
      </c>
      <c r="E35" s="116">
        <v>4.66</v>
      </c>
      <c r="F35" s="116">
        <v>0.62</v>
      </c>
      <c r="G35" s="116">
        <v>1.3</v>
      </c>
      <c r="H35" s="116">
        <v>1.68</v>
      </c>
      <c r="I35" s="116">
        <v>1.64</v>
      </c>
      <c r="J35" s="116">
        <v>3.95</v>
      </c>
      <c r="K35" s="116">
        <v>3.49</v>
      </c>
      <c r="L35" s="116">
        <v>0.76</v>
      </c>
      <c r="M35" s="116">
        <v>1.01</v>
      </c>
      <c r="N35" s="116">
        <v>3.68</v>
      </c>
      <c r="O35" s="116">
        <v>1.38</v>
      </c>
      <c r="P35" s="116">
        <v>0.75</v>
      </c>
      <c r="Q35" s="116">
        <v>3.81</v>
      </c>
      <c r="R35" s="116">
        <v>1.06</v>
      </c>
      <c r="S35" s="116">
        <v>0.5</v>
      </c>
      <c r="T35" s="116">
        <v>7.31</v>
      </c>
      <c r="U35" s="116">
        <v>1.22</v>
      </c>
      <c r="V35" s="116">
        <v>1.88</v>
      </c>
      <c r="W35" s="116">
        <v>1.19</v>
      </c>
      <c r="X35" s="116">
        <v>0.93</v>
      </c>
      <c r="Y35" s="116">
        <v>1.44</v>
      </c>
      <c r="Z35" s="116">
        <v>1.53</v>
      </c>
      <c r="AA35" s="116">
        <v>1.67</v>
      </c>
      <c r="AB35" s="116">
        <v>0.95</v>
      </c>
      <c r="AC35" s="116">
        <v>1.5</v>
      </c>
      <c r="AD35" s="116">
        <v>0.9</v>
      </c>
      <c r="AE35" s="116">
        <v>1.58</v>
      </c>
      <c r="AF35" s="116">
        <v>0.57999999999999996</v>
      </c>
      <c r="AG35" s="116">
        <v>0.55000000000000004</v>
      </c>
      <c r="AH35" s="116">
        <v>0.68</v>
      </c>
      <c r="AI35" s="116">
        <v>1.51</v>
      </c>
      <c r="AJ35" s="116">
        <v>1.99</v>
      </c>
    </row>
    <row r="36" spans="1:36" ht="25.5" customHeight="1">
      <c r="A36" s="114" t="s">
        <v>113</v>
      </c>
      <c r="B36" s="115" t="s">
        <v>114</v>
      </c>
      <c r="C36" s="114" t="s">
        <v>115</v>
      </c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6"/>
      <c r="T36" s="116"/>
      <c r="U36" s="116"/>
      <c r="V36" s="116"/>
      <c r="W36" s="116"/>
      <c r="X36" s="116"/>
      <c r="Y36" s="116"/>
      <c r="Z36" s="116"/>
      <c r="AA36" s="116"/>
      <c r="AB36" s="116"/>
      <c r="AC36" s="116"/>
      <c r="AD36" s="116"/>
      <c r="AE36" s="116"/>
      <c r="AF36" s="116"/>
      <c r="AG36" s="116"/>
      <c r="AH36" s="116"/>
      <c r="AI36" s="116"/>
      <c r="AJ36" s="116"/>
    </row>
    <row r="37" spans="1:36" ht="25.5" customHeight="1">
      <c r="A37" s="114" t="s">
        <v>116</v>
      </c>
      <c r="B37" s="115" t="s">
        <v>117</v>
      </c>
      <c r="C37" s="114" t="s">
        <v>118</v>
      </c>
      <c r="D37" s="116"/>
      <c r="E37" s="116"/>
      <c r="F37" s="116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6"/>
      <c r="S37" s="116"/>
      <c r="T37" s="116"/>
      <c r="U37" s="116"/>
      <c r="V37" s="116"/>
      <c r="W37" s="116"/>
      <c r="X37" s="116"/>
      <c r="Y37" s="116"/>
      <c r="Z37" s="116"/>
      <c r="AA37" s="116"/>
      <c r="AB37" s="116"/>
      <c r="AC37" s="116"/>
      <c r="AD37" s="116"/>
      <c r="AE37" s="116"/>
      <c r="AF37" s="116"/>
      <c r="AG37" s="116"/>
      <c r="AH37" s="116"/>
      <c r="AI37" s="116"/>
      <c r="AJ37" s="116"/>
    </row>
    <row r="38" spans="1:36" ht="25.5" customHeight="1">
      <c r="A38" s="114" t="s">
        <v>119</v>
      </c>
      <c r="B38" s="115" t="s">
        <v>120</v>
      </c>
      <c r="C38" s="114" t="s">
        <v>121</v>
      </c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  <c r="AG38" s="116"/>
      <c r="AH38" s="116"/>
      <c r="AI38" s="116"/>
      <c r="AJ38" s="116"/>
    </row>
    <row r="39" spans="1:36" ht="25.5" customHeight="1">
      <c r="A39" s="114" t="s">
        <v>122</v>
      </c>
      <c r="B39" s="115" t="s">
        <v>123</v>
      </c>
      <c r="C39" s="114" t="s">
        <v>124</v>
      </c>
      <c r="D39" s="116"/>
      <c r="E39" s="116"/>
      <c r="F39" s="116"/>
      <c r="G39" s="116"/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6"/>
      <c r="S39" s="116"/>
      <c r="T39" s="116"/>
      <c r="U39" s="116"/>
      <c r="V39" s="116"/>
      <c r="W39" s="116"/>
      <c r="X39" s="116"/>
      <c r="Y39" s="116"/>
      <c r="Z39" s="116"/>
      <c r="AA39" s="116"/>
      <c r="AB39" s="116"/>
      <c r="AC39" s="116"/>
      <c r="AD39" s="116"/>
      <c r="AE39" s="116"/>
      <c r="AF39" s="116"/>
      <c r="AG39" s="116"/>
      <c r="AH39" s="116"/>
      <c r="AI39" s="116"/>
      <c r="AJ39" s="116"/>
    </row>
    <row r="40" spans="1:36" ht="25.5" customHeight="1">
      <c r="A40" s="114" t="s">
        <v>125</v>
      </c>
      <c r="B40" s="115" t="s">
        <v>126</v>
      </c>
      <c r="C40" s="114" t="s">
        <v>127</v>
      </c>
      <c r="D40" s="116">
        <v>18.66</v>
      </c>
      <c r="E40" s="116">
        <v>4.76</v>
      </c>
      <c r="F40" s="116">
        <v>0.31</v>
      </c>
      <c r="G40" s="116"/>
      <c r="H40" s="116"/>
      <c r="I40" s="116">
        <v>1.41</v>
      </c>
      <c r="J40" s="116"/>
      <c r="K40" s="116"/>
      <c r="L40" s="116"/>
      <c r="M40" s="116"/>
      <c r="N40" s="116"/>
      <c r="O40" s="116"/>
      <c r="P40" s="116"/>
      <c r="Q40" s="116"/>
      <c r="R40" s="116"/>
      <c r="S40" s="116"/>
      <c r="T40" s="116"/>
      <c r="U40" s="116"/>
      <c r="V40" s="116"/>
      <c r="W40" s="116"/>
      <c r="X40" s="116"/>
      <c r="Y40" s="116">
        <v>0.01</v>
      </c>
      <c r="Z40" s="116"/>
      <c r="AA40" s="116"/>
      <c r="AB40" s="116">
        <v>8.64</v>
      </c>
      <c r="AC40" s="116"/>
      <c r="AD40" s="116"/>
      <c r="AE40" s="116">
        <v>3.53</v>
      </c>
      <c r="AF40" s="116"/>
      <c r="AG40" s="116"/>
      <c r="AH40" s="116"/>
      <c r="AI40" s="116"/>
      <c r="AJ40" s="116"/>
    </row>
    <row r="41" spans="1:36" ht="22.5">
      <c r="A41" s="114" t="s">
        <v>128</v>
      </c>
      <c r="B41" s="115" t="s">
        <v>129</v>
      </c>
      <c r="C41" s="114" t="s">
        <v>130</v>
      </c>
      <c r="D41" s="116">
        <v>702.88</v>
      </c>
      <c r="E41" s="116">
        <v>18.54</v>
      </c>
      <c r="F41" s="116">
        <v>163.27000000000001</v>
      </c>
      <c r="G41" s="116">
        <v>0.21</v>
      </c>
      <c r="H41" s="116">
        <v>0.2</v>
      </c>
      <c r="I41" s="116">
        <v>220.16</v>
      </c>
      <c r="J41" s="116">
        <v>144.85</v>
      </c>
      <c r="K41" s="116">
        <v>6.35</v>
      </c>
      <c r="L41" s="116">
        <v>2.4900000000000002</v>
      </c>
      <c r="M41" s="116">
        <v>15</v>
      </c>
      <c r="N41" s="116">
        <v>4.7</v>
      </c>
      <c r="O41" s="116">
        <v>8.44</v>
      </c>
      <c r="P41" s="116">
        <v>6.63</v>
      </c>
      <c r="Q41" s="116">
        <v>12.82</v>
      </c>
      <c r="R41" s="116">
        <v>0.16</v>
      </c>
      <c r="S41" s="116">
        <v>32.04</v>
      </c>
      <c r="T41" s="116">
        <v>7.46</v>
      </c>
      <c r="U41" s="116"/>
      <c r="V41" s="116">
        <v>0.97</v>
      </c>
      <c r="W41" s="116">
        <v>14.77</v>
      </c>
      <c r="X41" s="116"/>
      <c r="Y41" s="116">
        <v>11.17</v>
      </c>
      <c r="Z41" s="116"/>
      <c r="AA41" s="116">
        <v>0.09</v>
      </c>
      <c r="AB41" s="116">
        <v>1.69</v>
      </c>
      <c r="AC41" s="116"/>
      <c r="AD41" s="116">
        <v>6.44</v>
      </c>
      <c r="AE41" s="116"/>
      <c r="AF41" s="116">
        <v>3.19</v>
      </c>
      <c r="AG41" s="116"/>
      <c r="AH41" s="116">
        <v>3.26</v>
      </c>
      <c r="AI41" s="116">
        <v>10.18</v>
      </c>
      <c r="AJ41" s="116">
        <v>7.81</v>
      </c>
    </row>
    <row r="42" spans="1:36">
      <c r="A42" s="114"/>
      <c r="B42" s="111" t="s">
        <v>41</v>
      </c>
      <c r="C42" s="114"/>
      <c r="D42" s="116"/>
      <c r="E42" s="116"/>
      <c r="F42" s="116"/>
      <c r="G42" s="116"/>
      <c r="H42" s="116"/>
      <c r="I42" s="116"/>
      <c r="J42" s="116"/>
      <c r="K42" s="116"/>
      <c r="L42" s="116"/>
      <c r="M42" s="116"/>
      <c r="N42" s="116"/>
      <c r="O42" s="116"/>
      <c r="P42" s="116"/>
      <c r="Q42" s="116"/>
      <c r="R42" s="116"/>
      <c r="S42" s="116"/>
      <c r="T42" s="116"/>
      <c r="U42" s="116"/>
      <c r="V42" s="116"/>
      <c r="W42" s="116"/>
      <c r="X42" s="116"/>
      <c r="Y42" s="116"/>
      <c r="Z42" s="116"/>
      <c r="AA42" s="116"/>
      <c r="AB42" s="116"/>
      <c r="AC42" s="116"/>
      <c r="AD42" s="116"/>
      <c r="AE42" s="118"/>
      <c r="AF42" s="118"/>
      <c r="AG42" s="118"/>
      <c r="AH42" s="118"/>
      <c r="AI42" s="118"/>
      <c r="AJ42" s="118"/>
    </row>
    <row r="43" spans="1:36">
      <c r="A43" s="114" t="s">
        <v>131</v>
      </c>
      <c r="B43" s="115" t="s">
        <v>132</v>
      </c>
      <c r="C43" s="114" t="s">
        <v>133</v>
      </c>
      <c r="D43" s="116"/>
      <c r="E43" s="116"/>
      <c r="F43" s="116"/>
      <c r="G43" s="116"/>
      <c r="H43" s="116"/>
      <c r="I43" s="116"/>
      <c r="J43" s="116"/>
      <c r="K43" s="116"/>
      <c r="L43" s="116"/>
      <c r="M43" s="116"/>
      <c r="N43" s="116"/>
      <c r="O43" s="116"/>
      <c r="P43" s="116"/>
      <c r="Q43" s="116"/>
      <c r="R43" s="116"/>
      <c r="S43" s="116"/>
      <c r="T43" s="116"/>
      <c r="U43" s="116"/>
      <c r="V43" s="116"/>
      <c r="W43" s="116"/>
      <c r="X43" s="116"/>
      <c r="Y43" s="116"/>
      <c r="Z43" s="116"/>
      <c r="AA43" s="116"/>
      <c r="AB43" s="116"/>
      <c r="AC43" s="116"/>
      <c r="AD43" s="116"/>
      <c r="AE43" s="118"/>
      <c r="AF43" s="118"/>
      <c r="AG43" s="118"/>
      <c r="AH43" s="118"/>
      <c r="AI43" s="118"/>
      <c r="AJ43" s="118"/>
    </row>
    <row r="44" spans="1:36">
      <c r="A44" s="114" t="s">
        <v>134</v>
      </c>
      <c r="B44" s="115" t="s">
        <v>135</v>
      </c>
      <c r="C44" s="114" t="s">
        <v>136</v>
      </c>
      <c r="D44" s="116">
        <v>10.73</v>
      </c>
      <c r="E44" s="116"/>
      <c r="F44" s="116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6">
        <v>3.45</v>
      </c>
      <c r="R44" s="116"/>
      <c r="S44" s="116">
        <v>7.28</v>
      </c>
      <c r="T44" s="116"/>
      <c r="U44" s="116"/>
      <c r="V44" s="116"/>
      <c r="W44" s="116"/>
      <c r="X44" s="116"/>
      <c r="Y44" s="116"/>
      <c r="Z44" s="116"/>
      <c r="AA44" s="116"/>
      <c r="AB44" s="116"/>
      <c r="AC44" s="116"/>
      <c r="AD44" s="116"/>
      <c r="AE44" s="118"/>
      <c r="AF44" s="118"/>
      <c r="AG44" s="118"/>
      <c r="AH44" s="118"/>
      <c r="AI44" s="118"/>
      <c r="AJ44" s="118"/>
    </row>
    <row r="45" spans="1:36" ht="21" customHeight="1">
      <c r="A45" s="114" t="s">
        <v>137</v>
      </c>
      <c r="B45" s="115" t="s">
        <v>138</v>
      </c>
      <c r="C45" s="114" t="s">
        <v>139</v>
      </c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116"/>
      <c r="T45" s="116"/>
      <c r="U45" s="116"/>
      <c r="V45" s="116"/>
      <c r="W45" s="116"/>
      <c r="X45" s="116"/>
      <c r="Y45" s="116"/>
      <c r="Z45" s="116"/>
      <c r="AA45" s="116"/>
      <c r="AB45" s="116"/>
      <c r="AC45" s="116"/>
      <c r="AD45" s="116"/>
      <c r="AE45" s="118"/>
      <c r="AF45" s="118"/>
      <c r="AG45" s="118"/>
      <c r="AH45" s="118"/>
      <c r="AI45" s="118"/>
      <c r="AJ45" s="118"/>
    </row>
    <row r="46" spans="1:36">
      <c r="A46" s="114" t="s">
        <v>140</v>
      </c>
      <c r="B46" s="115" t="s">
        <v>141</v>
      </c>
      <c r="C46" s="114" t="s">
        <v>142</v>
      </c>
      <c r="D46" s="116">
        <v>20.78</v>
      </c>
      <c r="E46" s="116">
        <v>5.0599999999999996</v>
      </c>
      <c r="F46" s="116">
        <v>3.23</v>
      </c>
      <c r="G46" s="116">
        <v>0.21</v>
      </c>
      <c r="H46" s="116">
        <v>0.2</v>
      </c>
      <c r="I46" s="116">
        <v>1.66</v>
      </c>
      <c r="J46" s="116"/>
      <c r="K46" s="116">
        <v>0.05</v>
      </c>
      <c r="L46" s="116">
        <v>0.56000000000000005</v>
      </c>
      <c r="M46" s="116"/>
      <c r="N46" s="116"/>
      <c r="O46" s="116">
        <v>0.35</v>
      </c>
      <c r="P46" s="116">
        <v>0.71</v>
      </c>
      <c r="Q46" s="116"/>
      <c r="R46" s="116">
        <v>7.0000000000000007E-2</v>
      </c>
      <c r="S46" s="116">
        <v>0.19</v>
      </c>
      <c r="T46" s="116">
        <v>0.2</v>
      </c>
      <c r="U46" s="116"/>
      <c r="V46" s="116">
        <v>0.62</v>
      </c>
      <c r="W46" s="116">
        <v>1.04</v>
      </c>
      <c r="X46" s="116"/>
      <c r="Y46" s="116">
        <v>3.73</v>
      </c>
      <c r="Z46" s="116"/>
      <c r="AA46" s="116">
        <v>0.09</v>
      </c>
      <c r="AB46" s="116">
        <v>0.03</v>
      </c>
      <c r="AC46" s="116"/>
      <c r="AD46" s="116"/>
      <c r="AE46" s="118"/>
      <c r="AF46" s="117">
        <v>2.5099999999999998</v>
      </c>
      <c r="AG46" s="118"/>
      <c r="AH46" s="118"/>
      <c r="AI46" s="117">
        <v>0.27</v>
      </c>
      <c r="AJ46" s="118"/>
    </row>
    <row r="47" spans="1:36" ht="25.5" customHeight="1">
      <c r="A47" s="114" t="s">
        <v>143</v>
      </c>
      <c r="B47" s="115" t="s">
        <v>144</v>
      </c>
      <c r="C47" s="114" t="s">
        <v>145</v>
      </c>
      <c r="D47" s="116">
        <v>156.19</v>
      </c>
      <c r="E47" s="116">
        <v>13.48</v>
      </c>
      <c r="F47" s="116">
        <v>15.59</v>
      </c>
      <c r="G47" s="116"/>
      <c r="H47" s="116"/>
      <c r="I47" s="116">
        <v>0.74</v>
      </c>
      <c r="J47" s="116">
        <v>44.25</v>
      </c>
      <c r="K47" s="116">
        <v>0.5</v>
      </c>
      <c r="L47" s="116">
        <v>1.93</v>
      </c>
      <c r="M47" s="116">
        <v>7.05</v>
      </c>
      <c r="N47" s="116">
        <v>4.7</v>
      </c>
      <c r="O47" s="116">
        <v>7.38</v>
      </c>
      <c r="P47" s="116">
        <v>4.42</v>
      </c>
      <c r="Q47" s="116">
        <v>9.3699999999999992</v>
      </c>
      <c r="R47" s="116">
        <v>0.09</v>
      </c>
      <c r="S47" s="116">
        <v>8.2200000000000006</v>
      </c>
      <c r="T47" s="116">
        <v>2.6</v>
      </c>
      <c r="U47" s="116"/>
      <c r="V47" s="116">
        <v>0.34</v>
      </c>
      <c r="W47" s="116">
        <v>11.44</v>
      </c>
      <c r="X47" s="116"/>
      <c r="Y47" s="116">
        <v>7.45</v>
      </c>
      <c r="Z47" s="116"/>
      <c r="AA47" s="116"/>
      <c r="AB47" s="116">
        <v>1.66</v>
      </c>
      <c r="AC47" s="116"/>
      <c r="AD47" s="116">
        <v>0.24</v>
      </c>
      <c r="AE47" s="118"/>
      <c r="AF47" s="117">
        <v>0.68</v>
      </c>
      <c r="AG47" s="118"/>
      <c r="AH47" s="117">
        <v>0.45</v>
      </c>
      <c r="AI47" s="117">
        <v>9.91</v>
      </c>
      <c r="AJ47" s="117">
        <v>3.7</v>
      </c>
    </row>
    <row r="48" spans="1:36" ht="21.75" customHeight="1">
      <c r="A48" s="114" t="s">
        <v>146</v>
      </c>
      <c r="B48" s="115" t="s">
        <v>147</v>
      </c>
      <c r="C48" s="114" t="s">
        <v>148</v>
      </c>
      <c r="D48" s="116">
        <v>515.17999999999995</v>
      </c>
      <c r="E48" s="116"/>
      <c r="F48" s="116">
        <v>144.44999999999999</v>
      </c>
      <c r="G48" s="116"/>
      <c r="H48" s="116"/>
      <c r="I48" s="116">
        <v>217.76</v>
      </c>
      <c r="J48" s="116">
        <v>100.6</v>
      </c>
      <c r="K48" s="116">
        <v>5.8</v>
      </c>
      <c r="L48" s="116"/>
      <c r="M48" s="116">
        <v>7.95</v>
      </c>
      <c r="N48" s="116"/>
      <c r="O48" s="116">
        <v>0.71</v>
      </c>
      <c r="P48" s="116">
        <v>1.5</v>
      </c>
      <c r="Q48" s="116"/>
      <c r="R48" s="116"/>
      <c r="S48" s="116">
        <v>16.34</v>
      </c>
      <c r="T48" s="116">
        <v>4.66</v>
      </c>
      <c r="U48" s="116"/>
      <c r="V48" s="116"/>
      <c r="W48" s="116">
        <v>2.2999999999999998</v>
      </c>
      <c r="X48" s="116"/>
      <c r="Y48" s="116"/>
      <c r="Z48" s="116"/>
      <c r="AA48" s="116"/>
      <c r="AB48" s="116"/>
      <c r="AC48" s="116"/>
      <c r="AD48" s="116">
        <v>6.2</v>
      </c>
      <c r="AE48" s="116"/>
      <c r="AF48" s="116"/>
      <c r="AG48" s="116"/>
      <c r="AH48" s="116">
        <v>2.81</v>
      </c>
      <c r="AI48" s="116"/>
      <c r="AJ48" s="116">
        <v>4.1100000000000003</v>
      </c>
    </row>
    <row r="49" spans="1:36" ht="27" customHeight="1">
      <c r="A49" s="103" t="s">
        <v>149</v>
      </c>
      <c r="B49" s="107" t="s">
        <v>150</v>
      </c>
      <c r="C49" s="114" t="s">
        <v>151</v>
      </c>
      <c r="D49" s="116">
        <v>2778.99</v>
      </c>
      <c r="E49" s="116">
        <v>125.22</v>
      </c>
      <c r="F49" s="116">
        <v>134.77000000000001</v>
      </c>
      <c r="G49" s="116">
        <v>50.85</v>
      </c>
      <c r="H49" s="116">
        <v>72.900000000000006</v>
      </c>
      <c r="I49" s="116">
        <v>117.33</v>
      </c>
      <c r="J49" s="116">
        <v>116.64</v>
      </c>
      <c r="K49" s="116">
        <v>94.76</v>
      </c>
      <c r="L49" s="116">
        <v>108.03</v>
      </c>
      <c r="M49" s="116">
        <v>105.88</v>
      </c>
      <c r="N49" s="116">
        <v>117.66</v>
      </c>
      <c r="O49" s="116">
        <v>96.49</v>
      </c>
      <c r="P49" s="116">
        <v>75.19</v>
      </c>
      <c r="Q49" s="116">
        <v>119.66</v>
      </c>
      <c r="R49" s="116">
        <v>76.37</v>
      </c>
      <c r="S49" s="116">
        <v>96.95</v>
      </c>
      <c r="T49" s="116">
        <v>74.55</v>
      </c>
      <c r="U49" s="116">
        <v>69.89</v>
      </c>
      <c r="V49" s="116">
        <v>76.349999999999994</v>
      </c>
      <c r="W49" s="116">
        <v>76.97</v>
      </c>
      <c r="X49" s="116">
        <v>60.72</v>
      </c>
      <c r="Y49" s="116">
        <v>120.35</v>
      </c>
      <c r="Z49" s="116">
        <v>86.5</v>
      </c>
      <c r="AA49" s="116">
        <v>65.53</v>
      </c>
      <c r="AB49" s="116">
        <v>63.74</v>
      </c>
      <c r="AC49" s="116">
        <v>65.73</v>
      </c>
      <c r="AD49" s="116">
        <v>78.66</v>
      </c>
      <c r="AE49" s="116">
        <v>59.14</v>
      </c>
      <c r="AF49" s="116">
        <v>62.75</v>
      </c>
      <c r="AG49" s="116">
        <v>64.91</v>
      </c>
      <c r="AH49" s="116">
        <v>86.45</v>
      </c>
      <c r="AI49" s="116">
        <v>77.34</v>
      </c>
      <c r="AJ49" s="116">
        <v>80.72</v>
      </c>
    </row>
    <row r="50" spans="1:36">
      <c r="A50" s="103"/>
      <c r="B50" s="111" t="s">
        <v>231</v>
      </c>
      <c r="C50" s="103"/>
      <c r="D50" s="116"/>
      <c r="E50" s="116"/>
      <c r="F50" s="116"/>
      <c r="G50" s="116"/>
      <c r="H50" s="116"/>
      <c r="I50" s="116"/>
      <c r="J50" s="116"/>
      <c r="K50" s="116"/>
      <c r="L50" s="116"/>
      <c r="M50" s="116"/>
      <c r="N50" s="116"/>
      <c r="O50" s="116"/>
      <c r="P50" s="116"/>
      <c r="Q50" s="116"/>
      <c r="R50" s="116"/>
      <c r="S50" s="116"/>
      <c r="T50" s="116"/>
      <c r="U50" s="116"/>
      <c r="V50" s="116"/>
      <c r="W50" s="116"/>
      <c r="X50" s="116"/>
      <c r="Y50" s="116"/>
      <c r="Z50" s="116"/>
      <c r="AA50" s="116"/>
      <c r="AB50" s="116"/>
      <c r="AC50" s="116"/>
      <c r="AD50" s="116"/>
      <c r="AE50" s="118"/>
      <c r="AF50" s="118"/>
      <c r="AG50" s="118"/>
      <c r="AH50" s="118"/>
      <c r="AI50" s="118"/>
      <c r="AJ50" s="118"/>
    </row>
    <row r="51" spans="1:36">
      <c r="A51" s="114" t="s">
        <v>152</v>
      </c>
      <c r="B51" s="115" t="s">
        <v>153</v>
      </c>
      <c r="C51" s="114" t="s">
        <v>154</v>
      </c>
      <c r="D51" s="116">
        <v>2162.5700000000002</v>
      </c>
      <c r="E51" s="116">
        <v>97.79</v>
      </c>
      <c r="F51" s="116">
        <v>104</v>
      </c>
      <c r="G51" s="116">
        <v>39.36</v>
      </c>
      <c r="H51" s="116">
        <v>50.05</v>
      </c>
      <c r="I51" s="116">
        <v>92.21</v>
      </c>
      <c r="J51" s="116">
        <v>81.69</v>
      </c>
      <c r="K51" s="116">
        <v>77.069999999999993</v>
      </c>
      <c r="L51" s="116">
        <v>93.41</v>
      </c>
      <c r="M51" s="116">
        <v>86.39</v>
      </c>
      <c r="N51" s="116">
        <v>96.03</v>
      </c>
      <c r="O51" s="116">
        <v>63.03</v>
      </c>
      <c r="P51" s="116">
        <v>58.37</v>
      </c>
      <c r="Q51" s="116">
        <v>100.61</v>
      </c>
      <c r="R51" s="116">
        <v>51.38</v>
      </c>
      <c r="S51" s="116">
        <v>80.37</v>
      </c>
      <c r="T51" s="116">
        <v>65.42</v>
      </c>
      <c r="U51" s="116">
        <v>59.37</v>
      </c>
      <c r="V51" s="116">
        <v>60.44</v>
      </c>
      <c r="W51" s="116">
        <v>66.25</v>
      </c>
      <c r="X51" s="116">
        <v>47.19</v>
      </c>
      <c r="Y51" s="116">
        <v>88.53</v>
      </c>
      <c r="Z51" s="116">
        <v>62.92</v>
      </c>
      <c r="AA51" s="116">
        <v>49.47</v>
      </c>
      <c r="AB51" s="116">
        <v>45.3</v>
      </c>
      <c r="AC51" s="116">
        <v>52.39</v>
      </c>
      <c r="AD51" s="116">
        <v>58.59</v>
      </c>
      <c r="AE51" s="117">
        <v>44.76</v>
      </c>
      <c r="AF51" s="117">
        <v>51.81</v>
      </c>
      <c r="AG51" s="117">
        <v>49.06</v>
      </c>
      <c r="AH51" s="117">
        <v>70.45</v>
      </c>
      <c r="AI51" s="117">
        <v>56.5</v>
      </c>
      <c r="AJ51" s="117">
        <v>62.36</v>
      </c>
    </row>
    <row r="52" spans="1:36">
      <c r="A52" s="114" t="s">
        <v>155</v>
      </c>
      <c r="B52" s="115" t="s">
        <v>156</v>
      </c>
      <c r="C52" s="114" t="s">
        <v>157</v>
      </c>
      <c r="D52" s="116">
        <v>575.94000000000005</v>
      </c>
      <c r="E52" s="116">
        <v>24.93</v>
      </c>
      <c r="F52" s="116">
        <v>22.8</v>
      </c>
      <c r="G52" s="116">
        <v>11.15</v>
      </c>
      <c r="H52" s="116">
        <v>21.86</v>
      </c>
      <c r="I52" s="116">
        <v>24.92</v>
      </c>
      <c r="J52" s="116">
        <v>30.89</v>
      </c>
      <c r="K52" s="116">
        <v>17.3</v>
      </c>
      <c r="L52" s="116">
        <v>13.82</v>
      </c>
      <c r="M52" s="116">
        <v>19.3</v>
      </c>
      <c r="N52" s="116">
        <v>20.97</v>
      </c>
      <c r="O52" s="116">
        <v>32.799999999999997</v>
      </c>
      <c r="P52" s="116">
        <v>15.27</v>
      </c>
      <c r="Q52" s="116">
        <v>18.73</v>
      </c>
      <c r="R52" s="116">
        <v>19.52</v>
      </c>
      <c r="S52" s="116">
        <v>16.149999999999999</v>
      </c>
      <c r="T52" s="116">
        <v>7.95</v>
      </c>
      <c r="U52" s="116">
        <v>10.47</v>
      </c>
      <c r="V52" s="116">
        <v>15.14</v>
      </c>
      <c r="W52" s="116">
        <v>7.51</v>
      </c>
      <c r="X52" s="116">
        <v>11.11</v>
      </c>
      <c r="Y52" s="116">
        <v>30.42</v>
      </c>
      <c r="Z52" s="116">
        <v>23.13</v>
      </c>
      <c r="AA52" s="116">
        <v>15.33</v>
      </c>
      <c r="AB52" s="116">
        <v>17.52</v>
      </c>
      <c r="AC52" s="116">
        <v>12.14</v>
      </c>
      <c r="AD52" s="116">
        <v>20.02</v>
      </c>
      <c r="AE52" s="117">
        <v>14.34</v>
      </c>
      <c r="AF52" s="117">
        <v>10.72</v>
      </c>
      <c r="AG52" s="117">
        <v>15.84</v>
      </c>
      <c r="AH52" s="117">
        <v>15.6</v>
      </c>
      <c r="AI52" s="117">
        <v>20.05</v>
      </c>
      <c r="AJ52" s="117">
        <v>18.23</v>
      </c>
    </row>
    <row r="53" spans="1:36" ht="23.25" customHeight="1">
      <c r="A53" s="114" t="s">
        <v>158</v>
      </c>
      <c r="B53" s="115" t="s">
        <v>159</v>
      </c>
      <c r="C53" s="114" t="s">
        <v>160</v>
      </c>
      <c r="D53" s="116"/>
      <c r="E53" s="116"/>
      <c r="F53" s="116"/>
      <c r="G53" s="116"/>
      <c r="H53" s="116"/>
      <c r="I53" s="116"/>
      <c r="J53" s="116"/>
      <c r="K53" s="116"/>
      <c r="L53" s="116"/>
      <c r="M53" s="116"/>
      <c r="N53" s="116"/>
      <c r="O53" s="116"/>
      <c r="P53" s="116"/>
      <c r="Q53" s="116"/>
      <c r="R53" s="116"/>
      <c r="S53" s="116"/>
      <c r="T53" s="116"/>
      <c r="U53" s="116"/>
      <c r="V53" s="116"/>
      <c r="W53" s="116"/>
      <c r="X53" s="116"/>
      <c r="Y53" s="116"/>
      <c r="Z53" s="116"/>
      <c r="AA53" s="116"/>
      <c r="AB53" s="116"/>
      <c r="AC53" s="116"/>
      <c r="AD53" s="116"/>
      <c r="AE53" s="118"/>
      <c r="AF53" s="118"/>
      <c r="AG53" s="118"/>
      <c r="AH53" s="118"/>
      <c r="AI53" s="118"/>
      <c r="AJ53" s="118"/>
    </row>
    <row r="54" spans="1:36" ht="23.25" customHeight="1">
      <c r="A54" s="114" t="s">
        <v>161</v>
      </c>
      <c r="B54" s="115" t="s">
        <v>162</v>
      </c>
      <c r="C54" s="114" t="s">
        <v>163</v>
      </c>
      <c r="D54" s="116"/>
      <c r="E54" s="116"/>
      <c r="F54" s="116"/>
      <c r="G54" s="116"/>
      <c r="H54" s="116"/>
      <c r="I54" s="116"/>
      <c r="J54" s="116"/>
      <c r="K54" s="116"/>
      <c r="L54" s="116"/>
      <c r="M54" s="116"/>
      <c r="N54" s="116"/>
      <c r="O54" s="116"/>
      <c r="P54" s="116"/>
      <c r="Q54" s="116"/>
      <c r="R54" s="116"/>
      <c r="S54" s="116"/>
      <c r="T54" s="116"/>
      <c r="U54" s="116"/>
      <c r="V54" s="116"/>
      <c r="W54" s="116"/>
      <c r="X54" s="116"/>
      <c r="Y54" s="116"/>
      <c r="Z54" s="116"/>
      <c r="AA54" s="116"/>
      <c r="AB54" s="116"/>
      <c r="AC54" s="116"/>
      <c r="AD54" s="116"/>
      <c r="AE54" s="118"/>
      <c r="AF54" s="118"/>
      <c r="AG54" s="118"/>
      <c r="AH54" s="118"/>
      <c r="AI54" s="118"/>
      <c r="AJ54" s="118"/>
    </row>
    <row r="55" spans="1:36" ht="33.75">
      <c r="A55" s="114" t="s">
        <v>164</v>
      </c>
      <c r="B55" s="115" t="s">
        <v>165</v>
      </c>
      <c r="C55" s="114" t="s">
        <v>166</v>
      </c>
      <c r="D55" s="116">
        <v>12.9</v>
      </c>
      <c r="E55" s="116"/>
      <c r="F55" s="116">
        <v>7.31</v>
      </c>
      <c r="G55" s="116"/>
      <c r="H55" s="116"/>
      <c r="I55" s="116">
        <v>0.04</v>
      </c>
      <c r="J55" s="116">
        <v>0.75</v>
      </c>
      <c r="K55" s="116"/>
      <c r="L55" s="116"/>
      <c r="M55" s="116"/>
      <c r="N55" s="116"/>
      <c r="O55" s="116"/>
      <c r="P55" s="116"/>
      <c r="Q55" s="116"/>
      <c r="R55" s="116">
        <v>4.57</v>
      </c>
      <c r="S55" s="116"/>
      <c r="T55" s="116"/>
      <c r="U55" s="116"/>
      <c r="V55" s="116"/>
      <c r="W55" s="116"/>
      <c r="X55" s="116"/>
      <c r="Y55" s="116">
        <v>0.23</v>
      </c>
      <c r="Z55" s="116"/>
      <c r="AA55" s="116"/>
      <c r="AB55" s="116"/>
      <c r="AC55" s="116"/>
      <c r="AD55" s="116"/>
      <c r="AE55" s="116"/>
      <c r="AF55" s="116"/>
      <c r="AG55" s="116"/>
      <c r="AH55" s="116"/>
      <c r="AI55" s="116"/>
      <c r="AJ55" s="116"/>
    </row>
    <row r="56" spans="1:36">
      <c r="A56" s="114" t="s">
        <v>167</v>
      </c>
      <c r="B56" s="115" t="s">
        <v>168</v>
      </c>
      <c r="C56" s="114" t="s">
        <v>169</v>
      </c>
      <c r="D56" s="116">
        <v>8.6300000000000008</v>
      </c>
      <c r="E56" s="116">
        <v>0.57999999999999996</v>
      </c>
      <c r="F56" s="116">
        <v>0.06</v>
      </c>
      <c r="G56" s="116"/>
      <c r="H56" s="116"/>
      <c r="I56" s="116"/>
      <c r="J56" s="116">
        <v>2.5099999999999998</v>
      </c>
      <c r="K56" s="116">
        <v>0.27</v>
      </c>
      <c r="L56" s="116"/>
      <c r="M56" s="116"/>
      <c r="N56" s="116"/>
      <c r="O56" s="116"/>
      <c r="P56" s="116">
        <v>1.08</v>
      </c>
      <c r="Q56" s="116"/>
      <c r="R56" s="116"/>
      <c r="S56" s="116"/>
      <c r="T56" s="116"/>
      <c r="U56" s="116"/>
      <c r="V56" s="116"/>
      <c r="W56" s="116">
        <v>0.35</v>
      </c>
      <c r="X56" s="116">
        <v>1.8</v>
      </c>
      <c r="Y56" s="116">
        <v>0.13</v>
      </c>
      <c r="Z56" s="116"/>
      <c r="AA56" s="116">
        <v>0.62</v>
      </c>
      <c r="AB56" s="116"/>
      <c r="AC56" s="116">
        <v>1.17</v>
      </c>
      <c r="AD56" s="116"/>
      <c r="AE56" s="116"/>
      <c r="AF56" s="116"/>
      <c r="AG56" s="116"/>
      <c r="AH56" s="116"/>
      <c r="AI56" s="116">
        <v>7.0000000000000007E-2</v>
      </c>
      <c r="AJ56" s="116"/>
    </row>
    <row r="57" spans="1:36">
      <c r="A57" s="114" t="s">
        <v>170</v>
      </c>
      <c r="B57" s="115" t="s">
        <v>310</v>
      </c>
      <c r="C57" s="114" t="s">
        <v>172</v>
      </c>
      <c r="D57" s="116">
        <v>6.49</v>
      </c>
      <c r="E57" s="116">
        <v>0.16</v>
      </c>
      <c r="F57" s="116">
        <v>0.02</v>
      </c>
      <c r="G57" s="116">
        <v>0.22</v>
      </c>
      <c r="H57" s="116">
        <v>0.44</v>
      </c>
      <c r="I57" s="116">
        <v>0.13</v>
      </c>
      <c r="J57" s="116">
        <v>0.55000000000000004</v>
      </c>
      <c r="K57" s="116">
        <v>0.11</v>
      </c>
      <c r="L57" s="116">
        <v>0.77</v>
      </c>
      <c r="M57" s="116">
        <v>0.16</v>
      </c>
      <c r="N57" s="116">
        <v>0.27</v>
      </c>
      <c r="O57" s="116">
        <v>0.39</v>
      </c>
      <c r="P57" s="116">
        <v>7.0000000000000007E-2</v>
      </c>
      <c r="Q57" s="116">
        <v>0.28000000000000003</v>
      </c>
      <c r="R57" s="116">
        <v>0.88</v>
      </c>
      <c r="S57" s="116">
        <v>0.02</v>
      </c>
      <c r="T57" s="116">
        <v>0.04</v>
      </c>
      <c r="U57" s="116">
        <v>0.06</v>
      </c>
      <c r="V57" s="116">
        <v>0.75</v>
      </c>
      <c r="W57" s="116">
        <v>0.23</v>
      </c>
      <c r="X57" s="116">
        <v>0.09</v>
      </c>
      <c r="Y57" s="116">
        <v>0.2</v>
      </c>
      <c r="Z57" s="116">
        <v>0.05</v>
      </c>
      <c r="AA57" s="116">
        <v>0.09</v>
      </c>
      <c r="AB57" s="116">
        <v>0.14000000000000001</v>
      </c>
      <c r="AC57" s="116">
        <v>0.03</v>
      </c>
      <c r="AD57" s="116">
        <v>0.02</v>
      </c>
      <c r="AE57" s="117">
        <v>0.01</v>
      </c>
      <c r="AF57" s="117">
        <v>0.19</v>
      </c>
      <c r="AG57" s="117">
        <v>0.01</v>
      </c>
      <c r="AH57" s="117">
        <v>0.01</v>
      </c>
      <c r="AI57" s="117">
        <v>0.06</v>
      </c>
      <c r="AJ57" s="117">
        <v>7.0000000000000007E-2</v>
      </c>
    </row>
    <row r="58" spans="1:36">
      <c r="A58" s="114" t="s">
        <v>173</v>
      </c>
      <c r="B58" s="115" t="s">
        <v>311</v>
      </c>
      <c r="C58" s="114" t="s">
        <v>175</v>
      </c>
      <c r="D58" s="116">
        <v>1.08</v>
      </c>
      <c r="E58" s="116">
        <v>0.21</v>
      </c>
      <c r="F58" s="116">
        <v>0.08</v>
      </c>
      <c r="G58" s="116">
        <v>0.03</v>
      </c>
      <c r="H58" s="116">
        <v>0.02</v>
      </c>
      <c r="I58" s="116">
        <v>0.02</v>
      </c>
      <c r="J58" s="116">
        <v>0.02</v>
      </c>
      <c r="K58" s="116">
        <v>0.02</v>
      </c>
      <c r="L58" s="116">
        <v>0.02</v>
      </c>
      <c r="M58" s="116">
        <v>0.03</v>
      </c>
      <c r="N58" s="116">
        <v>0.03</v>
      </c>
      <c r="O58" s="116">
        <v>0.04</v>
      </c>
      <c r="P58" s="116"/>
      <c r="Q58" s="116">
        <v>0.04</v>
      </c>
      <c r="R58" s="116">
        <v>0.02</v>
      </c>
      <c r="S58" s="116">
        <v>0.03</v>
      </c>
      <c r="T58" s="116"/>
      <c r="U58" s="116"/>
      <c r="V58" s="116">
        <v>0.02</v>
      </c>
      <c r="W58" s="116">
        <v>0.03</v>
      </c>
      <c r="X58" s="116">
        <v>0.02</v>
      </c>
      <c r="Y58" s="116">
        <v>0.12</v>
      </c>
      <c r="Z58" s="116">
        <v>0.05</v>
      </c>
      <c r="AA58" s="116">
        <v>0.02</v>
      </c>
      <c r="AB58" s="116">
        <v>0.02</v>
      </c>
      <c r="AC58" s="116"/>
      <c r="AD58" s="116">
        <v>0.03</v>
      </c>
      <c r="AE58" s="117">
        <v>0.03</v>
      </c>
      <c r="AF58" s="117">
        <v>0.04</v>
      </c>
      <c r="AG58" s="118"/>
      <c r="AH58" s="117">
        <v>0.02</v>
      </c>
      <c r="AI58" s="117">
        <v>0.03</v>
      </c>
      <c r="AJ58" s="117">
        <v>0.02</v>
      </c>
    </row>
    <row r="59" spans="1:36">
      <c r="A59" s="114" t="s">
        <v>176</v>
      </c>
      <c r="B59" s="115" t="s">
        <v>177</v>
      </c>
      <c r="C59" s="114" t="s">
        <v>178</v>
      </c>
      <c r="D59" s="116">
        <v>10.029999999999999</v>
      </c>
      <c r="E59" s="116">
        <v>0.64</v>
      </c>
      <c r="F59" s="116">
        <v>0.39</v>
      </c>
      <c r="G59" s="116"/>
      <c r="H59" s="116">
        <v>0.53</v>
      </c>
      <c r="I59" s="116"/>
      <c r="J59" s="116">
        <v>0.13</v>
      </c>
      <c r="K59" s="116"/>
      <c r="L59" s="116"/>
      <c r="M59" s="116"/>
      <c r="N59" s="116">
        <v>0.34</v>
      </c>
      <c r="O59" s="116">
        <v>0.23</v>
      </c>
      <c r="P59" s="116">
        <v>0.4</v>
      </c>
      <c r="Q59" s="116"/>
      <c r="R59" s="116"/>
      <c r="S59" s="116">
        <v>0.37</v>
      </c>
      <c r="T59" s="116">
        <v>1.1399999999999999</v>
      </c>
      <c r="U59" s="116"/>
      <c r="V59" s="116"/>
      <c r="W59" s="116">
        <v>2.6</v>
      </c>
      <c r="X59" s="116">
        <v>0.51</v>
      </c>
      <c r="Y59" s="116">
        <v>0.64</v>
      </c>
      <c r="Z59" s="116">
        <v>0.35</v>
      </c>
      <c r="AA59" s="116"/>
      <c r="AB59" s="116">
        <v>0.76</v>
      </c>
      <c r="AC59" s="116"/>
      <c r="AD59" s="116"/>
      <c r="AE59" s="118"/>
      <c r="AF59" s="118"/>
      <c r="AG59" s="118"/>
      <c r="AH59" s="117">
        <v>0.37</v>
      </c>
      <c r="AI59" s="117">
        <v>0.63</v>
      </c>
      <c r="AJ59" s="118"/>
    </row>
    <row r="60" spans="1:36" ht="21" customHeight="1">
      <c r="A60" s="114" t="s">
        <v>179</v>
      </c>
      <c r="B60" s="115" t="s">
        <v>297</v>
      </c>
      <c r="C60" s="114" t="s">
        <v>181</v>
      </c>
      <c r="D60" s="116">
        <v>1.35</v>
      </c>
      <c r="E60" s="116">
        <v>0.91</v>
      </c>
      <c r="F60" s="116">
        <v>0.11</v>
      </c>
      <c r="G60" s="116">
        <v>0.09</v>
      </c>
      <c r="H60" s="116"/>
      <c r="I60" s="116"/>
      <c r="J60" s="116">
        <v>0.1</v>
      </c>
      <c r="K60" s="116"/>
      <c r="L60" s="116"/>
      <c r="M60" s="116"/>
      <c r="N60" s="116">
        <v>0.02</v>
      </c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>
        <v>0.09</v>
      </c>
      <c r="Z60" s="116"/>
      <c r="AA60" s="116"/>
      <c r="AB60" s="116"/>
      <c r="AC60" s="116"/>
      <c r="AD60" s="116"/>
      <c r="AE60" s="116"/>
      <c r="AF60" s="116"/>
      <c r="AG60" s="116"/>
      <c r="AH60" s="116"/>
      <c r="AI60" s="116"/>
      <c r="AJ60" s="116">
        <v>0.03</v>
      </c>
    </row>
    <row r="61" spans="1:36">
      <c r="A61" s="114" t="s">
        <v>182</v>
      </c>
      <c r="B61" s="115" t="s">
        <v>183</v>
      </c>
      <c r="C61" s="114" t="s">
        <v>184</v>
      </c>
      <c r="D61" s="116">
        <v>7.39</v>
      </c>
      <c r="E61" s="116">
        <v>0.63</v>
      </c>
      <c r="F61" s="116">
        <v>0.39</v>
      </c>
      <c r="G61" s="116">
        <v>0.9</v>
      </c>
      <c r="H61" s="116"/>
      <c r="I61" s="116">
        <v>2.33</v>
      </c>
      <c r="J61" s="116"/>
      <c r="K61" s="116">
        <v>0.13</v>
      </c>
      <c r="L61" s="116"/>
      <c r="M61" s="116">
        <v>1.04</v>
      </c>
      <c r="N61" s="116"/>
      <c r="O61" s="116"/>
      <c r="P61" s="116">
        <v>0.55000000000000004</v>
      </c>
      <c r="Q61" s="116"/>
      <c r="R61" s="116">
        <v>0.8</v>
      </c>
      <c r="S61" s="116">
        <v>0.08</v>
      </c>
      <c r="T61" s="116"/>
      <c r="U61" s="116">
        <v>0.15</v>
      </c>
      <c r="V61" s="116"/>
      <c r="W61" s="116"/>
      <c r="X61" s="116"/>
      <c r="Y61" s="116"/>
      <c r="Z61" s="116"/>
      <c r="AA61" s="116"/>
      <c r="AB61" s="116"/>
      <c r="AC61" s="116"/>
      <c r="AD61" s="116">
        <v>0.4</v>
      </c>
      <c r="AE61" s="118"/>
      <c r="AF61" s="118"/>
      <c r="AG61" s="118"/>
      <c r="AH61" s="118"/>
      <c r="AI61" s="118"/>
      <c r="AJ61" s="118"/>
    </row>
    <row r="62" spans="1:36">
      <c r="A62" s="114" t="s">
        <v>185</v>
      </c>
      <c r="B62" s="115" t="s">
        <v>186</v>
      </c>
      <c r="C62" s="114" t="s">
        <v>187</v>
      </c>
      <c r="D62" s="116">
        <v>9</v>
      </c>
      <c r="E62" s="116">
        <v>7.0000000000000007E-2</v>
      </c>
      <c r="F62" s="116">
        <v>3.49</v>
      </c>
      <c r="G62" s="116">
        <v>0.3</v>
      </c>
      <c r="H62" s="116">
        <v>0.22</v>
      </c>
      <c r="I62" s="116">
        <v>0.52</v>
      </c>
      <c r="J62" s="116">
        <v>0.22</v>
      </c>
      <c r="K62" s="116">
        <v>0.28000000000000003</v>
      </c>
      <c r="L62" s="116">
        <v>0.22</v>
      </c>
      <c r="M62" s="116">
        <v>0.04</v>
      </c>
      <c r="N62" s="116">
        <v>0.28999999999999998</v>
      </c>
      <c r="O62" s="116">
        <v>0.24</v>
      </c>
      <c r="P62" s="116">
        <v>0.15</v>
      </c>
      <c r="Q62" s="116">
        <v>0.44</v>
      </c>
      <c r="R62" s="116">
        <v>0.45</v>
      </c>
      <c r="S62" s="116">
        <v>0.18</v>
      </c>
      <c r="T62" s="116"/>
      <c r="U62" s="116">
        <v>0.32</v>
      </c>
      <c r="V62" s="116">
        <v>0.03</v>
      </c>
      <c r="W62" s="116">
        <v>0.05</v>
      </c>
      <c r="X62" s="116"/>
      <c r="Y62" s="116">
        <v>0.2</v>
      </c>
      <c r="Z62" s="116">
        <v>0.02</v>
      </c>
      <c r="AA62" s="116">
        <v>0.98</v>
      </c>
      <c r="AB62" s="116">
        <v>0.08</v>
      </c>
      <c r="AC62" s="116">
        <v>7.0000000000000007E-2</v>
      </c>
      <c r="AD62" s="116">
        <v>0.09</v>
      </c>
      <c r="AE62" s="116">
        <v>0.02</v>
      </c>
      <c r="AF62" s="116"/>
      <c r="AG62" s="116"/>
      <c r="AH62" s="116">
        <v>0.03</v>
      </c>
      <c r="AI62" s="116"/>
      <c r="AJ62" s="116"/>
    </row>
    <row r="63" spans="1:36" ht="22.5">
      <c r="A63" s="114" t="s">
        <v>188</v>
      </c>
      <c r="B63" s="115" t="s">
        <v>189</v>
      </c>
      <c r="C63" s="114" t="s">
        <v>190</v>
      </c>
      <c r="D63" s="116">
        <v>215.66</v>
      </c>
      <c r="E63" s="116">
        <v>7.13</v>
      </c>
      <c r="F63" s="116">
        <v>11.43</v>
      </c>
      <c r="G63" s="116">
        <v>4.45</v>
      </c>
      <c r="H63" s="116">
        <v>6.05</v>
      </c>
      <c r="I63" s="116">
        <v>5.42</v>
      </c>
      <c r="J63" s="116">
        <v>7.12</v>
      </c>
      <c r="K63" s="116">
        <v>5.95</v>
      </c>
      <c r="L63" s="116">
        <v>7.48</v>
      </c>
      <c r="M63" s="116">
        <v>6.4</v>
      </c>
      <c r="N63" s="116">
        <v>9.26</v>
      </c>
      <c r="O63" s="116">
        <v>8.92</v>
      </c>
      <c r="P63" s="116">
        <v>11.95</v>
      </c>
      <c r="Q63" s="116">
        <v>15.2</v>
      </c>
      <c r="R63" s="116">
        <v>6.45</v>
      </c>
      <c r="S63" s="116">
        <v>6.06</v>
      </c>
      <c r="T63" s="116">
        <v>3.85</v>
      </c>
      <c r="U63" s="116">
        <v>3.4</v>
      </c>
      <c r="V63" s="116">
        <v>6.81</v>
      </c>
      <c r="W63" s="116">
        <v>7.48</v>
      </c>
      <c r="X63" s="116">
        <v>3.92</v>
      </c>
      <c r="Y63" s="116">
        <v>4.8600000000000003</v>
      </c>
      <c r="Z63" s="116">
        <v>6.18</v>
      </c>
      <c r="AA63" s="116">
        <v>6.9</v>
      </c>
      <c r="AB63" s="116">
        <v>7.03</v>
      </c>
      <c r="AC63" s="116">
        <v>6.71</v>
      </c>
      <c r="AD63" s="116">
        <v>4.58</v>
      </c>
      <c r="AE63" s="117">
        <v>3.12</v>
      </c>
      <c r="AF63" s="117">
        <v>7.29</v>
      </c>
      <c r="AG63" s="117">
        <v>6.65</v>
      </c>
      <c r="AH63" s="117">
        <v>5.63</v>
      </c>
      <c r="AI63" s="117">
        <v>5.43</v>
      </c>
      <c r="AJ63" s="117">
        <v>6.57</v>
      </c>
    </row>
    <row r="64" spans="1:36">
      <c r="A64" s="114" t="s">
        <v>191</v>
      </c>
      <c r="B64" s="115" t="s">
        <v>192</v>
      </c>
      <c r="C64" s="114" t="s">
        <v>193</v>
      </c>
      <c r="D64" s="116">
        <v>733.65</v>
      </c>
      <c r="E64" s="116">
        <v>1.81</v>
      </c>
      <c r="F64" s="116">
        <v>31.69</v>
      </c>
      <c r="G64" s="116">
        <v>5.54</v>
      </c>
      <c r="H64" s="116">
        <v>0.52</v>
      </c>
      <c r="I64" s="116">
        <v>39.659999999999997</v>
      </c>
      <c r="J64" s="116">
        <v>91.52</v>
      </c>
      <c r="K64" s="116">
        <v>22.29</v>
      </c>
      <c r="L64" s="116">
        <v>7.95</v>
      </c>
      <c r="M64" s="116">
        <v>20.7</v>
      </c>
      <c r="N64" s="116">
        <v>22.7</v>
      </c>
      <c r="O64" s="116">
        <v>7.56</v>
      </c>
      <c r="P64" s="116">
        <v>19.25</v>
      </c>
      <c r="Q64" s="116">
        <v>32.729999999999997</v>
      </c>
      <c r="R64" s="116">
        <v>3.43</v>
      </c>
      <c r="S64" s="116">
        <v>20.59</v>
      </c>
      <c r="T64" s="116">
        <v>43.72</v>
      </c>
      <c r="U64" s="116">
        <v>6.11</v>
      </c>
      <c r="V64" s="116">
        <v>12.85</v>
      </c>
      <c r="W64" s="116">
        <v>3.33</v>
      </c>
      <c r="X64" s="116">
        <v>7.68</v>
      </c>
      <c r="Y64" s="116">
        <v>15.15</v>
      </c>
      <c r="Z64" s="116">
        <v>23.55</v>
      </c>
      <c r="AA64" s="116">
        <v>18.87</v>
      </c>
      <c r="AB64" s="116">
        <v>20.62</v>
      </c>
      <c r="AC64" s="116">
        <v>2.13</v>
      </c>
      <c r="AD64" s="116">
        <v>36.590000000000003</v>
      </c>
      <c r="AE64" s="116">
        <v>29.75</v>
      </c>
      <c r="AF64" s="116">
        <v>73.44</v>
      </c>
      <c r="AG64" s="116">
        <v>13.13</v>
      </c>
      <c r="AH64" s="116">
        <v>36.200000000000003</v>
      </c>
      <c r="AI64" s="116">
        <v>44.99</v>
      </c>
      <c r="AJ64" s="116">
        <v>17.62</v>
      </c>
    </row>
    <row r="65" spans="1:36" ht="22.5">
      <c r="A65" s="114" t="s">
        <v>194</v>
      </c>
      <c r="B65" s="115" t="s">
        <v>195</v>
      </c>
      <c r="C65" s="114" t="s">
        <v>196</v>
      </c>
      <c r="D65" s="116">
        <v>338.03</v>
      </c>
      <c r="E65" s="116">
        <v>0.46</v>
      </c>
      <c r="F65" s="116">
        <v>24.53</v>
      </c>
      <c r="G65" s="116">
        <v>5.52</v>
      </c>
      <c r="H65" s="116"/>
      <c r="I65" s="116">
        <v>37.6</v>
      </c>
      <c r="J65" s="116">
        <v>21.19</v>
      </c>
      <c r="K65" s="116">
        <v>12.29</v>
      </c>
      <c r="L65" s="116">
        <v>3.15</v>
      </c>
      <c r="M65" s="116">
        <v>19.91</v>
      </c>
      <c r="N65" s="116">
        <v>11.81</v>
      </c>
      <c r="O65" s="116">
        <v>4.37</v>
      </c>
      <c r="P65" s="116">
        <v>14.32</v>
      </c>
      <c r="Q65" s="116">
        <v>28.19</v>
      </c>
      <c r="R65" s="116">
        <v>3.26</v>
      </c>
      <c r="S65" s="116">
        <v>14.05</v>
      </c>
      <c r="T65" s="116">
        <v>9.8000000000000007</v>
      </c>
      <c r="U65" s="116">
        <v>5.72</v>
      </c>
      <c r="V65" s="116">
        <v>0.5</v>
      </c>
      <c r="W65" s="116">
        <v>3.13</v>
      </c>
      <c r="X65" s="116">
        <v>7.68</v>
      </c>
      <c r="Y65" s="116">
        <v>14.99</v>
      </c>
      <c r="Z65" s="116">
        <v>19.329999999999998</v>
      </c>
      <c r="AA65" s="116">
        <v>12.86</v>
      </c>
      <c r="AB65" s="116"/>
      <c r="AC65" s="116">
        <v>2.13</v>
      </c>
      <c r="AD65" s="116">
        <v>19.77</v>
      </c>
      <c r="AE65" s="117">
        <v>0.04</v>
      </c>
      <c r="AF65" s="117">
        <v>18.68</v>
      </c>
      <c r="AG65" s="117">
        <v>1.7</v>
      </c>
      <c r="AH65" s="117">
        <v>8.98</v>
      </c>
      <c r="AI65" s="118"/>
      <c r="AJ65" s="117">
        <v>12.08</v>
      </c>
    </row>
    <row r="66" spans="1:36" ht="22.5">
      <c r="A66" s="114" t="s">
        <v>197</v>
      </c>
      <c r="B66" s="115" t="s">
        <v>198</v>
      </c>
      <c r="C66" s="114" t="s">
        <v>199</v>
      </c>
      <c r="D66" s="116">
        <v>395.61</v>
      </c>
      <c r="E66" s="116">
        <v>1.35</v>
      </c>
      <c r="F66" s="116">
        <v>7.16</v>
      </c>
      <c r="G66" s="116">
        <v>0.02</v>
      </c>
      <c r="H66" s="116">
        <v>0.52</v>
      </c>
      <c r="I66" s="116">
        <v>2.06</v>
      </c>
      <c r="J66" s="116">
        <v>70.33</v>
      </c>
      <c r="K66" s="116">
        <v>10</v>
      </c>
      <c r="L66" s="116">
        <v>4.8</v>
      </c>
      <c r="M66" s="116">
        <v>0.79</v>
      </c>
      <c r="N66" s="116">
        <v>10.89</v>
      </c>
      <c r="O66" s="116">
        <v>3.19</v>
      </c>
      <c r="P66" s="116">
        <v>4.93</v>
      </c>
      <c r="Q66" s="116">
        <v>4.54</v>
      </c>
      <c r="R66" s="116">
        <v>0.17</v>
      </c>
      <c r="S66" s="116">
        <v>6.54</v>
      </c>
      <c r="T66" s="116">
        <v>33.92</v>
      </c>
      <c r="U66" s="116">
        <v>0.39</v>
      </c>
      <c r="V66" s="116">
        <v>12.35</v>
      </c>
      <c r="W66" s="116">
        <v>0.21</v>
      </c>
      <c r="X66" s="116"/>
      <c r="Y66" s="116">
        <v>0.16</v>
      </c>
      <c r="Z66" s="116">
        <v>4.22</v>
      </c>
      <c r="AA66" s="116">
        <v>6.01</v>
      </c>
      <c r="AB66" s="116">
        <v>20.62</v>
      </c>
      <c r="AC66" s="116"/>
      <c r="AD66" s="116">
        <v>16.82</v>
      </c>
      <c r="AE66" s="117">
        <v>29.7</v>
      </c>
      <c r="AF66" s="117">
        <v>54.76</v>
      </c>
      <c r="AG66" s="117">
        <v>11.43</v>
      </c>
      <c r="AH66" s="117">
        <v>27.22</v>
      </c>
      <c r="AI66" s="117">
        <v>44.99</v>
      </c>
      <c r="AJ66" s="117">
        <v>5.54</v>
      </c>
    </row>
    <row r="67" spans="1:36">
      <c r="A67" s="114" t="s">
        <v>200</v>
      </c>
      <c r="B67" s="115" t="s">
        <v>201</v>
      </c>
      <c r="C67" s="114" t="s">
        <v>202</v>
      </c>
      <c r="D67" s="116">
        <v>1.61</v>
      </c>
      <c r="E67" s="116"/>
      <c r="F67" s="116"/>
      <c r="G67" s="116"/>
      <c r="H67" s="116">
        <v>0.01</v>
      </c>
      <c r="I67" s="116"/>
      <c r="J67" s="116"/>
      <c r="K67" s="116"/>
      <c r="L67" s="116"/>
      <c r="M67" s="116"/>
      <c r="N67" s="116"/>
      <c r="O67" s="116"/>
      <c r="P67" s="116">
        <v>1.41</v>
      </c>
      <c r="Q67" s="116">
        <v>0.19</v>
      </c>
      <c r="R67" s="116"/>
      <c r="S67" s="116"/>
      <c r="T67" s="116"/>
      <c r="U67" s="116"/>
      <c r="V67" s="116"/>
      <c r="W67" s="116"/>
      <c r="X67" s="116"/>
      <c r="Y67" s="116"/>
      <c r="Z67" s="116"/>
      <c r="AA67" s="116"/>
      <c r="AB67" s="116"/>
      <c r="AC67" s="116"/>
      <c r="AD67" s="116"/>
      <c r="AE67" s="118"/>
      <c r="AF67" s="118"/>
      <c r="AG67" s="118"/>
      <c r="AH67" s="118"/>
      <c r="AI67" s="118"/>
      <c r="AJ67" s="118"/>
    </row>
    <row r="68" spans="1:36" s="12" customFormat="1">
      <c r="A68" s="103">
        <v>3</v>
      </c>
      <c r="B68" s="107" t="s">
        <v>203</v>
      </c>
      <c r="C68" s="103" t="s">
        <v>204</v>
      </c>
      <c r="D68" s="108">
        <v>265.10000000000002</v>
      </c>
      <c r="E68" s="108">
        <v>1.21</v>
      </c>
      <c r="F68" s="108">
        <v>12.15</v>
      </c>
      <c r="G68" s="108">
        <v>4.3600000000000003</v>
      </c>
      <c r="H68" s="108">
        <v>0.13</v>
      </c>
      <c r="I68" s="108">
        <v>5.57</v>
      </c>
      <c r="J68" s="108">
        <v>108.18</v>
      </c>
      <c r="K68" s="108">
        <v>2.66</v>
      </c>
      <c r="L68" s="108">
        <v>3.16</v>
      </c>
      <c r="M68" s="108">
        <v>58.5</v>
      </c>
      <c r="N68" s="108">
        <v>1.61</v>
      </c>
      <c r="O68" s="108">
        <v>1.86</v>
      </c>
      <c r="P68" s="108">
        <v>6.32</v>
      </c>
      <c r="Q68" s="108">
        <v>14.13</v>
      </c>
      <c r="R68" s="108">
        <v>0.92</v>
      </c>
      <c r="S68" s="108">
        <v>4.6500000000000004</v>
      </c>
      <c r="T68" s="108">
        <v>4.3600000000000003</v>
      </c>
      <c r="U68" s="108">
        <v>7.43</v>
      </c>
      <c r="V68" s="108">
        <v>1.02</v>
      </c>
      <c r="W68" s="108">
        <v>1.79</v>
      </c>
      <c r="X68" s="108">
        <v>0.56999999999999995</v>
      </c>
      <c r="Y68" s="108">
        <v>1.21</v>
      </c>
      <c r="Z68" s="108">
        <v>1.2</v>
      </c>
      <c r="AA68" s="108">
        <v>0.66</v>
      </c>
      <c r="AB68" s="108">
        <v>1.02</v>
      </c>
      <c r="AC68" s="108">
        <v>0.81</v>
      </c>
      <c r="AD68" s="108">
        <v>7.91</v>
      </c>
      <c r="AE68" s="109">
        <v>0.8</v>
      </c>
      <c r="AF68" s="109">
        <v>3.07</v>
      </c>
      <c r="AG68" s="109">
        <v>2.2200000000000002</v>
      </c>
      <c r="AH68" s="109">
        <v>2.5499999999999998</v>
      </c>
      <c r="AI68" s="109">
        <v>0.28000000000000003</v>
      </c>
      <c r="AJ68" s="109">
        <v>2.79</v>
      </c>
    </row>
  </sheetData>
  <mergeCells count="9">
    <mergeCell ref="A1:B1"/>
    <mergeCell ref="AL3:AM3"/>
    <mergeCell ref="AH3:AI3"/>
    <mergeCell ref="A4:A5"/>
    <mergeCell ref="B4:B5"/>
    <mergeCell ref="C4:C5"/>
    <mergeCell ref="D4:D5"/>
    <mergeCell ref="E4:AJ4"/>
    <mergeCell ref="A2:AJ2"/>
  </mergeCells>
  <pageMargins left="0.2" right="0" top="0.25" bottom="0" header="0.3" footer="0.3"/>
  <pageSetup paperSize="8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Biểu 09 CH</vt:lpstr>
      <vt:lpstr>Biểu 08 CH</vt:lpstr>
      <vt:lpstr>Biểu 07 CH </vt:lpstr>
      <vt:lpstr>Biểu 06 CH</vt:lpstr>
      <vt:lpstr>BIEU 02CH</vt:lpstr>
      <vt:lpstr>BIEU 01CH</vt:lpstr>
      <vt:lpstr>'BIEU 01CH'!Print_Area</vt:lpstr>
      <vt:lpstr>'Biểu 06 CH'!Print_Area</vt:lpstr>
      <vt:lpstr>'Biểu 07 CH '!Print_Area</vt:lpstr>
      <vt:lpstr>'Biểu 09 CH'!Print_Area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2024-12-21T02:00:49Z</cp:lastPrinted>
  <dcterms:created xsi:type="dcterms:W3CDTF">2024-12-14T07:14:41Z</dcterms:created>
  <dcterms:modified xsi:type="dcterms:W3CDTF">2024-12-21T02:07:41Z</dcterms:modified>
</cp:coreProperties>
</file>